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derico Di Pace\Dropbox\Work\Research Projects\Joint - in progress\Broadbent et al\restud revision\data\"/>
    </mc:Choice>
  </mc:AlternateContent>
  <bookViews>
    <workbookView xWindow="0" yWindow="0" windowWidth="20490" windowHeight="7650"/>
  </bookViews>
  <sheets>
    <sheet name="Readme" sheetId="5" r:id="rId1"/>
    <sheet name="Sectoral Data" sheetId="3" r:id="rId2"/>
    <sheet name="Tradability Index" sheetId="2" r:id="rId3"/>
    <sheet name="Shares" sheetId="6" r:id="rId4"/>
    <sheet name="EstimatiON87" sheetId="4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79" i="2" l="1"/>
  <c r="C27" i="6"/>
  <c r="AW108" i="2"/>
  <c r="AV108" i="2"/>
  <c r="AW107" i="2"/>
  <c r="AV107" i="2"/>
  <c r="AW106" i="2"/>
  <c r="AV106" i="2"/>
  <c r="AW105" i="2"/>
  <c r="AV105" i="2"/>
  <c r="AW104" i="2"/>
  <c r="AV104" i="2"/>
  <c r="AW103" i="2"/>
  <c r="AV103" i="2"/>
  <c r="AW102" i="2"/>
  <c r="AV102" i="2"/>
  <c r="AW101" i="2"/>
  <c r="AV101" i="2"/>
  <c r="AW100" i="2"/>
  <c r="AV100" i="2"/>
  <c r="AW99" i="2"/>
  <c r="AV99" i="2"/>
  <c r="AW98" i="2"/>
  <c r="AV98" i="2"/>
  <c r="AW97" i="2"/>
  <c r="AV97" i="2"/>
  <c r="AW96" i="2"/>
  <c r="AV96" i="2"/>
  <c r="AW95" i="2"/>
  <c r="AV95" i="2"/>
  <c r="AW94" i="2"/>
  <c r="AV94" i="2"/>
  <c r="AW93" i="2"/>
  <c r="AV93" i="2"/>
  <c r="AW92" i="2"/>
  <c r="AV92" i="2"/>
  <c r="AW91" i="2"/>
  <c r="AV91" i="2"/>
  <c r="AW90" i="2"/>
  <c r="AV90" i="2"/>
  <c r="AW89" i="2"/>
  <c r="AV89" i="2"/>
  <c r="AW88" i="2"/>
  <c r="AV88" i="2"/>
  <c r="AW87" i="2"/>
  <c r="AV87" i="2"/>
  <c r="AW86" i="2"/>
  <c r="AV86" i="2"/>
  <c r="AW85" i="2"/>
  <c r="AV85" i="2"/>
  <c r="AW84" i="2"/>
  <c r="AV84" i="2"/>
  <c r="AW83" i="2"/>
  <c r="AV83" i="2"/>
  <c r="AW82" i="2"/>
  <c r="AV82" i="2"/>
  <c r="AW81" i="2"/>
  <c r="AV81" i="2"/>
  <c r="AW80" i="2"/>
  <c r="AV80" i="2"/>
  <c r="AW78" i="2"/>
  <c r="AV78" i="2"/>
  <c r="AW77" i="2"/>
  <c r="AV77" i="2"/>
  <c r="AW76" i="2"/>
  <c r="AV76" i="2"/>
  <c r="AW75" i="2"/>
  <c r="AV75" i="2"/>
  <c r="AW74" i="2"/>
  <c r="AV74" i="2"/>
  <c r="AW73" i="2"/>
  <c r="AV73" i="2"/>
  <c r="AW72" i="2"/>
  <c r="AV72" i="2"/>
  <c r="AW71" i="2"/>
  <c r="AV71" i="2"/>
  <c r="AW70" i="2"/>
  <c r="AV70" i="2"/>
  <c r="AW69" i="2"/>
  <c r="AV69" i="2"/>
  <c r="AW68" i="2"/>
  <c r="AV68" i="2"/>
  <c r="AW67" i="2"/>
  <c r="AV67" i="2"/>
  <c r="AW66" i="2"/>
  <c r="AV66" i="2"/>
  <c r="AW65" i="2"/>
  <c r="AV65" i="2"/>
  <c r="AW64" i="2"/>
  <c r="AV64" i="2"/>
  <c r="AW63" i="2"/>
  <c r="AV63" i="2"/>
  <c r="AW62" i="2"/>
  <c r="AV62" i="2"/>
  <c r="AW61" i="2"/>
  <c r="AV61" i="2"/>
  <c r="AW60" i="2"/>
  <c r="AV60" i="2"/>
  <c r="AW59" i="2"/>
  <c r="AV59" i="2"/>
  <c r="AW58" i="2"/>
  <c r="AV58" i="2"/>
  <c r="AW57" i="2"/>
  <c r="AV57" i="2"/>
  <c r="AW56" i="2"/>
  <c r="AV56" i="2"/>
  <c r="AW55" i="2"/>
  <c r="AV55" i="2"/>
  <c r="AW54" i="2"/>
  <c r="AV54" i="2"/>
  <c r="AW53" i="2"/>
  <c r="AV53" i="2"/>
  <c r="AW52" i="2"/>
  <c r="AV52" i="2"/>
  <c r="AW51" i="2"/>
  <c r="AV51" i="2"/>
  <c r="AW50" i="2"/>
  <c r="AV50" i="2"/>
  <c r="AW49" i="2"/>
  <c r="AV49" i="2"/>
  <c r="AW48" i="2"/>
  <c r="AV48" i="2"/>
  <c r="AW47" i="2"/>
  <c r="AV47" i="2"/>
  <c r="AW46" i="2"/>
  <c r="AV46" i="2"/>
  <c r="AW45" i="2"/>
  <c r="AV45" i="2"/>
  <c r="AW44" i="2"/>
  <c r="AV44" i="2"/>
  <c r="AW43" i="2"/>
  <c r="AV43" i="2"/>
  <c r="AW42" i="2"/>
  <c r="AV42" i="2"/>
  <c r="AW41" i="2"/>
  <c r="AV41" i="2"/>
  <c r="AW40" i="2"/>
  <c r="AV40" i="2"/>
  <c r="AW39" i="2"/>
  <c r="AV39" i="2"/>
  <c r="AW38" i="2"/>
  <c r="AV38" i="2"/>
  <c r="AW37" i="2"/>
  <c r="AV37" i="2"/>
  <c r="AW36" i="2"/>
  <c r="AV36" i="2"/>
  <c r="AW35" i="2"/>
  <c r="AV35" i="2"/>
  <c r="AW34" i="2"/>
  <c r="AV34" i="2"/>
  <c r="AW33" i="2"/>
  <c r="AV33" i="2"/>
  <c r="AW32" i="2"/>
  <c r="AV32" i="2"/>
  <c r="AW31" i="2"/>
  <c r="AV31" i="2"/>
  <c r="AW30" i="2"/>
  <c r="AV30" i="2"/>
  <c r="AW29" i="2"/>
  <c r="AV29" i="2"/>
  <c r="AW28" i="2"/>
  <c r="AV28" i="2"/>
  <c r="AW27" i="2"/>
  <c r="AV27" i="2"/>
  <c r="AW26" i="2"/>
  <c r="AV26" i="2"/>
  <c r="AW25" i="2"/>
  <c r="AV25" i="2"/>
  <c r="AW24" i="2"/>
  <c r="AV24" i="2"/>
  <c r="AW23" i="2"/>
  <c r="AV23" i="2"/>
  <c r="AW22" i="2"/>
  <c r="AV22" i="2"/>
  <c r="AW21" i="2"/>
  <c r="AV21" i="2"/>
  <c r="AW20" i="2"/>
  <c r="AV20" i="2"/>
  <c r="AW19" i="2"/>
  <c r="AV19" i="2"/>
  <c r="AW18" i="2"/>
  <c r="AV18" i="2"/>
  <c r="AW17" i="2"/>
  <c r="AV17" i="2"/>
  <c r="AW16" i="2"/>
  <c r="AV16" i="2"/>
  <c r="AW15" i="2"/>
  <c r="AV15" i="2"/>
  <c r="AW14" i="2"/>
  <c r="AV14" i="2"/>
  <c r="AW13" i="2"/>
  <c r="AV13" i="2"/>
  <c r="AW12" i="2"/>
  <c r="AV12" i="2"/>
  <c r="AW11" i="2"/>
  <c r="AV11" i="2"/>
  <c r="AW10" i="2"/>
  <c r="AV10" i="2"/>
  <c r="AW9" i="2"/>
  <c r="AV9" i="2"/>
  <c r="AW8" i="2"/>
  <c r="AV8" i="2"/>
  <c r="AW7" i="2"/>
  <c r="AV7" i="2"/>
  <c r="AW6" i="2"/>
  <c r="AV6" i="2"/>
  <c r="AW5" i="2"/>
  <c r="AV5" i="2"/>
  <c r="AW4" i="2"/>
  <c r="AV4" i="2"/>
  <c r="AW3" i="2"/>
  <c r="AV3" i="2"/>
  <c r="AA108" i="2"/>
  <c r="AA107" i="2"/>
  <c r="AA106" i="2"/>
  <c r="AA105" i="2"/>
  <c r="AA104" i="2"/>
  <c r="AA103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6" i="2"/>
  <c r="AA85" i="2"/>
  <c r="AA84" i="2"/>
  <c r="AA83" i="2"/>
  <c r="AA82" i="2"/>
  <c r="AA81" i="2"/>
  <c r="AA80" i="2"/>
  <c r="AA78" i="2"/>
  <c r="AA77" i="2"/>
  <c r="AA76" i="2"/>
  <c r="AA75" i="2"/>
  <c r="AA74" i="2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" i="2"/>
  <c r="AA3" i="2"/>
  <c r="AU108" i="2"/>
  <c r="AT108" i="2"/>
  <c r="AS108" i="2"/>
  <c r="AR108" i="2"/>
  <c r="AQ108" i="2"/>
  <c r="AP108" i="2"/>
  <c r="AO108" i="2"/>
  <c r="AN108" i="2"/>
  <c r="AM108" i="2"/>
  <c r="AL108" i="2"/>
  <c r="AK108" i="2"/>
  <c r="AJ108" i="2"/>
  <c r="AI108" i="2"/>
  <c r="AH108" i="2"/>
  <c r="AG108" i="2"/>
  <c r="AF108" i="2"/>
  <c r="AE108" i="2"/>
  <c r="AD108" i="2"/>
  <c r="AC108" i="2"/>
  <c r="AB108" i="2"/>
  <c r="AU107" i="2"/>
  <c r="AT107" i="2"/>
  <c r="AS107" i="2"/>
  <c r="AR107" i="2"/>
  <c r="AQ107" i="2"/>
  <c r="AP107" i="2"/>
  <c r="AO107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U106" i="2"/>
  <c r="AT106" i="2"/>
  <c r="AS106" i="2"/>
  <c r="AR106" i="2"/>
  <c r="AQ106" i="2"/>
  <c r="AP106" i="2"/>
  <c r="AO106" i="2"/>
  <c r="AN106" i="2"/>
  <c r="AM106" i="2"/>
  <c r="AL106" i="2"/>
  <c r="AK106" i="2"/>
  <c r="AJ106" i="2"/>
  <c r="AI106" i="2"/>
  <c r="AH106" i="2"/>
  <c r="AG106" i="2"/>
  <c r="AF106" i="2"/>
  <c r="AE106" i="2"/>
  <c r="AD106" i="2"/>
  <c r="AC106" i="2"/>
  <c r="AB106" i="2"/>
  <c r="AU105" i="2"/>
  <c r="AT105" i="2"/>
  <c r="AS105" i="2"/>
  <c r="AR105" i="2"/>
  <c r="AQ105" i="2"/>
  <c r="AP105" i="2"/>
  <c r="AO105" i="2"/>
  <c r="AN105" i="2"/>
  <c r="AM105" i="2"/>
  <c r="AL105" i="2"/>
  <c r="AK105" i="2"/>
  <c r="AJ105" i="2"/>
  <c r="AI105" i="2"/>
  <c r="AH105" i="2"/>
  <c r="AG105" i="2"/>
  <c r="AF105" i="2"/>
  <c r="AE105" i="2"/>
  <c r="AD105" i="2"/>
  <c r="AC105" i="2"/>
  <c r="AB105" i="2"/>
  <c r="AU104" i="2"/>
  <c r="AT104" i="2"/>
  <c r="AS104" i="2"/>
  <c r="AR104" i="2"/>
  <c r="AQ104" i="2"/>
  <c r="AP104" i="2"/>
  <c r="AO104" i="2"/>
  <c r="AN104" i="2"/>
  <c r="AM104" i="2"/>
  <c r="AL104" i="2"/>
  <c r="AK104" i="2"/>
  <c r="AJ104" i="2"/>
  <c r="AI104" i="2"/>
  <c r="AH104" i="2"/>
  <c r="AG104" i="2"/>
  <c r="AF104" i="2"/>
  <c r="AE104" i="2"/>
  <c r="AD104" i="2"/>
  <c r="AC104" i="2"/>
  <c r="AB104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U102" i="2"/>
  <c r="AT102" i="2"/>
  <c r="AS102" i="2"/>
  <c r="AR102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U101" i="2"/>
  <c r="AT101" i="2"/>
  <c r="AS101" i="2"/>
  <c r="AR101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U100" i="2"/>
  <c r="AT100" i="2"/>
  <c r="AS100" i="2"/>
  <c r="AR100" i="2"/>
  <c r="AQ100" i="2"/>
  <c r="AP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U99" i="2"/>
  <c r="AT99" i="2"/>
  <c r="AS99" i="2"/>
  <c r="AR99" i="2"/>
  <c r="AQ99" i="2"/>
  <c r="AP99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U98" i="2"/>
  <c r="AT98" i="2"/>
  <c r="AS98" i="2"/>
  <c r="AR98" i="2"/>
  <c r="AQ98" i="2"/>
  <c r="AP98" i="2"/>
  <c r="AO98" i="2"/>
  <c r="AN98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U97" i="2"/>
  <c r="AT97" i="2"/>
  <c r="AS97" i="2"/>
  <c r="AR97" i="2"/>
  <c r="AQ97" i="2"/>
  <c r="AP97" i="2"/>
  <c r="AO97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U95" i="2"/>
  <c r="AT95" i="2"/>
  <c r="AS95" i="2"/>
  <c r="AR95" i="2"/>
  <c r="AQ95" i="2"/>
  <c r="AP95" i="2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U93" i="2"/>
  <c r="AT93" i="2"/>
  <c r="AS93" i="2"/>
  <c r="AR93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U92" i="2"/>
  <c r="AT92" i="2"/>
  <c r="AS92" i="2"/>
  <c r="AR92" i="2"/>
  <c r="AQ92" i="2"/>
  <c r="AP92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U89" i="2"/>
  <c r="AT89" i="2"/>
  <c r="AS89" i="2"/>
  <c r="AR89" i="2"/>
  <c r="AQ89" i="2"/>
  <c r="AP89" i="2"/>
  <c r="AO89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U85" i="2"/>
  <c r="AT85" i="2"/>
  <c r="AS85" i="2"/>
  <c r="AR85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U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U78" i="2"/>
  <c r="AT78" i="2"/>
  <c r="AS78" i="2"/>
  <c r="AR78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U76" i="2"/>
  <c r="AT76" i="2"/>
  <c r="AS76" i="2"/>
  <c r="AR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K124" i="3" l="1"/>
  <c r="K123" i="3"/>
  <c r="K122" i="3"/>
  <c r="K121" i="3"/>
  <c r="Q124" i="3" l="1"/>
  <c r="P124" i="3"/>
  <c r="Q123" i="3"/>
  <c r="S123" i="3" s="1"/>
  <c r="P123" i="3"/>
  <c r="Q122" i="3"/>
  <c r="P122" i="3"/>
  <c r="Q121" i="3"/>
  <c r="P121" i="3"/>
  <c r="R122" i="3" s="1"/>
  <c r="L124" i="3"/>
  <c r="L123" i="3"/>
  <c r="L122" i="3"/>
  <c r="H124" i="3"/>
  <c r="G124" i="3"/>
  <c r="F124" i="3"/>
  <c r="E124" i="3"/>
  <c r="H123" i="3"/>
  <c r="G123" i="3"/>
  <c r="F123" i="3"/>
  <c r="E123" i="3"/>
  <c r="H122" i="3"/>
  <c r="G122" i="3"/>
  <c r="F122" i="3"/>
  <c r="E122" i="3"/>
  <c r="H121" i="3"/>
  <c r="G121" i="3"/>
  <c r="F121" i="3"/>
  <c r="E121" i="3"/>
  <c r="R124" i="3" l="1"/>
  <c r="S122" i="3"/>
  <c r="S124" i="3"/>
  <c r="R123" i="3"/>
  <c r="E27" i="6"/>
  <c r="D27" i="6"/>
  <c r="K120" i="3" l="1"/>
  <c r="H120" i="3"/>
  <c r="G120" i="3"/>
  <c r="F120" i="3"/>
  <c r="E120" i="3"/>
  <c r="Q120" i="3"/>
  <c r="P120" i="3"/>
  <c r="K119" i="3"/>
  <c r="H119" i="3"/>
  <c r="G119" i="3"/>
  <c r="F119" i="3"/>
  <c r="E119" i="3"/>
  <c r="Q119" i="3"/>
  <c r="U123" i="3" s="1"/>
  <c r="P119" i="3"/>
  <c r="T123" i="3" s="1"/>
  <c r="K118" i="3"/>
  <c r="M122" i="3" s="1"/>
  <c r="H118" i="3"/>
  <c r="G118" i="3"/>
  <c r="F118" i="3"/>
  <c r="E118" i="3"/>
  <c r="Q118" i="3"/>
  <c r="U122" i="3" s="1"/>
  <c r="P118" i="3"/>
  <c r="T122" i="3" s="1"/>
  <c r="K117" i="3"/>
  <c r="H117" i="3"/>
  <c r="G117" i="3"/>
  <c r="F117" i="3"/>
  <c r="E117" i="3"/>
  <c r="Q117" i="3"/>
  <c r="U121" i="3" s="1"/>
  <c r="P117" i="3"/>
  <c r="T121" i="3" s="1"/>
  <c r="K116" i="3"/>
  <c r="H116" i="3"/>
  <c r="G116" i="3"/>
  <c r="F116" i="3"/>
  <c r="E116" i="3"/>
  <c r="Q116" i="3"/>
  <c r="P116" i="3"/>
  <c r="K115" i="3"/>
  <c r="H115" i="3"/>
  <c r="G115" i="3"/>
  <c r="F115" i="3"/>
  <c r="E115" i="3"/>
  <c r="Q115" i="3"/>
  <c r="P115" i="3"/>
  <c r="K114" i="3"/>
  <c r="H114" i="3"/>
  <c r="G114" i="3"/>
  <c r="F114" i="3"/>
  <c r="E114" i="3"/>
  <c r="Q114" i="3"/>
  <c r="P114" i="3"/>
  <c r="K113" i="3"/>
  <c r="H113" i="3"/>
  <c r="G113" i="3"/>
  <c r="F113" i="3"/>
  <c r="E113" i="3"/>
  <c r="Q113" i="3"/>
  <c r="P113" i="3"/>
  <c r="K112" i="3"/>
  <c r="H112" i="3"/>
  <c r="G112" i="3"/>
  <c r="F112" i="3"/>
  <c r="E112" i="3"/>
  <c r="Q112" i="3"/>
  <c r="P112" i="3"/>
  <c r="K111" i="3"/>
  <c r="H111" i="3"/>
  <c r="G111" i="3"/>
  <c r="F111" i="3"/>
  <c r="E111" i="3"/>
  <c r="Q111" i="3"/>
  <c r="P111" i="3"/>
  <c r="K110" i="3"/>
  <c r="H110" i="3"/>
  <c r="G110" i="3"/>
  <c r="F110" i="3"/>
  <c r="E110" i="3"/>
  <c r="Q110" i="3"/>
  <c r="P110" i="3"/>
  <c r="K109" i="3"/>
  <c r="H109" i="3"/>
  <c r="G109" i="3"/>
  <c r="F109" i="3"/>
  <c r="E109" i="3"/>
  <c r="Q109" i="3"/>
  <c r="P109" i="3"/>
  <c r="K108" i="3"/>
  <c r="H108" i="3"/>
  <c r="G108" i="3"/>
  <c r="F108" i="3"/>
  <c r="E108" i="3"/>
  <c r="Q108" i="3"/>
  <c r="P108" i="3"/>
  <c r="K107" i="3"/>
  <c r="H107" i="3"/>
  <c r="G107" i="3"/>
  <c r="F107" i="3"/>
  <c r="E107" i="3"/>
  <c r="Q107" i="3"/>
  <c r="P107" i="3"/>
  <c r="K106" i="3"/>
  <c r="H106" i="3"/>
  <c r="G106" i="3"/>
  <c r="F106" i="3"/>
  <c r="E106" i="3"/>
  <c r="Q106" i="3"/>
  <c r="P106" i="3"/>
  <c r="K105" i="3"/>
  <c r="H105" i="3"/>
  <c r="G105" i="3"/>
  <c r="F105" i="3"/>
  <c r="E105" i="3"/>
  <c r="Q105" i="3"/>
  <c r="P105" i="3"/>
  <c r="K104" i="3"/>
  <c r="H104" i="3"/>
  <c r="G104" i="3"/>
  <c r="F104" i="3"/>
  <c r="E104" i="3"/>
  <c r="Q104" i="3"/>
  <c r="P104" i="3"/>
  <c r="K103" i="3"/>
  <c r="H103" i="3"/>
  <c r="G103" i="3"/>
  <c r="F103" i="3"/>
  <c r="E103" i="3"/>
  <c r="Q103" i="3"/>
  <c r="P103" i="3"/>
  <c r="K102" i="3"/>
  <c r="H102" i="3"/>
  <c r="G102" i="3"/>
  <c r="F102" i="3"/>
  <c r="E102" i="3"/>
  <c r="Q102" i="3"/>
  <c r="P102" i="3"/>
  <c r="K101" i="3"/>
  <c r="H101" i="3"/>
  <c r="G101" i="3"/>
  <c r="F101" i="3"/>
  <c r="E101" i="3"/>
  <c r="Q101" i="3"/>
  <c r="P101" i="3"/>
  <c r="K100" i="3"/>
  <c r="H100" i="3"/>
  <c r="G100" i="3"/>
  <c r="F100" i="3"/>
  <c r="E100" i="3"/>
  <c r="Q100" i="3"/>
  <c r="P100" i="3"/>
  <c r="K99" i="3"/>
  <c r="H99" i="3"/>
  <c r="G99" i="3"/>
  <c r="F99" i="3"/>
  <c r="E99" i="3"/>
  <c r="Q99" i="3"/>
  <c r="P99" i="3"/>
  <c r="K98" i="3"/>
  <c r="H98" i="3"/>
  <c r="G98" i="3"/>
  <c r="F98" i="3"/>
  <c r="E98" i="3"/>
  <c r="Q98" i="3"/>
  <c r="P98" i="3"/>
  <c r="K97" i="3"/>
  <c r="H97" i="3"/>
  <c r="G97" i="3"/>
  <c r="F97" i="3"/>
  <c r="E97" i="3"/>
  <c r="Q97" i="3"/>
  <c r="P97" i="3"/>
  <c r="K96" i="3"/>
  <c r="H96" i="3"/>
  <c r="G96" i="3"/>
  <c r="F96" i="3"/>
  <c r="E96" i="3"/>
  <c r="Q96" i="3"/>
  <c r="P96" i="3"/>
  <c r="K95" i="3"/>
  <c r="H95" i="3"/>
  <c r="G95" i="3"/>
  <c r="F95" i="3"/>
  <c r="E95" i="3"/>
  <c r="Q95" i="3"/>
  <c r="P95" i="3"/>
  <c r="K94" i="3"/>
  <c r="H94" i="3"/>
  <c r="G94" i="3"/>
  <c r="F94" i="3"/>
  <c r="E94" i="3"/>
  <c r="Q94" i="3"/>
  <c r="P94" i="3"/>
  <c r="K93" i="3"/>
  <c r="H93" i="3"/>
  <c r="G93" i="3"/>
  <c r="F93" i="3"/>
  <c r="E93" i="3"/>
  <c r="Q93" i="3"/>
  <c r="P93" i="3"/>
  <c r="K92" i="3"/>
  <c r="H92" i="3"/>
  <c r="G92" i="3"/>
  <c r="F92" i="3"/>
  <c r="E92" i="3"/>
  <c r="Q92" i="3"/>
  <c r="P92" i="3"/>
  <c r="K91" i="3"/>
  <c r="H91" i="3"/>
  <c r="G91" i="3"/>
  <c r="F91" i="3"/>
  <c r="E91" i="3"/>
  <c r="Q91" i="3"/>
  <c r="P91" i="3"/>
  <c r="K90" i="3"/>
  <c r="H90" i="3"/>
  <c r="G90" i="3"/>
  <c r="F90" i="3"/>
  <c r="E90" i="3"/>
  <c r="Q90" i="3"/>
  <c r="P90" i="3"/>
  <c r="K89" i="3"/>
  <c r="H89" i="3"/>
  <c r="G89" i="3"/>
  <c r="F89" i="3"/>
  <c r="E89" i="3"/>
  <c r="Q89" i="3"/>
  <c r="P89" i="3"/>
  <c r="K88" i="3"/>
  <c r="H88" i="3"/>
  <c r="G88" i="3"/>
  <c r="F88" i="3"/>
  <c r="E88" i="3"/>
  <c r="Q88" i="3"/>
  <c r="P88" i="3"/>
  <c r="K87" i="3"/>
  <c r="H87" i="3"/>
  <c r="G87" i="3"/>
  <c r="F87" i="3"/>
  <c r="E87" i="3"/>
  <c r="Q87" i="3"/>
  <c r="P87" i="3"/>
  <c r="K86" i="3"/>
  <c r="H86" i="3"/>
  <c r="G86" i="3"/>
  <c r="F86" i="3"/>
  <c r="E86" i="3"/>
  <c r="Q86" i="3"/>
  <c r="P86" i="3"/>
  <c r="K85" i="3"/>
  <c r="H85" i="3"/>
  <c r="G85" i="3"/>
  <c r="F85" i="3"/>
  <c r="E85" i="3"/>
  <c r="Q85" i="3"/>
  <c r="P85" i="3"/>
  <c r="K84" i="3"/>
  <c r="H84" i="3"/>
  <c r="G84" i="3"/>
  <c r="F84" i="3"/>
  <c r="E84" i="3"/>
  <c r="Q84" i="3"/>
  <c r="P84" i="3"/>
  <c r="K83" i="3"/>
  <c r="H83" i="3"/>
  <c r="G83" i="3"/>
  <c r="F83" i="3"/>
  <c r="E83" i="3"/>
  <c r="Q83" i="3"/>
  <c r="P83" i="3"/>
  <c r="K82" i="3"/>
  <c r="H82" i="3"/>
  <c r="G82" i="3"/>
  <c r="F82" i="3"/>
  <c r="E82" i="3"/>
  <c r="Q82" i="3"/>
  <c r="P82" i="3"/>
  <c r="K81" i="3"/>
  <c r="H81" i="3"/>
  <c r="G81" i="3"/>
  <c r="F81" i="3"/>
  <c r="E81" i="3"/>
  <c r="Q81" i="3"/>
  <c r="P81" i="3"/>
  <c r="K80" i="3"/>
  <c r="H80" i="3"/>
  <c r="G80" i="3"/>
  <c r="F80" i="3"/>
  <c r="E80" i="3"/>
  <c r="Q80" i="3"/>
  <c r="P80" i="3"/>
  <c r="K79" i="3"/>
  <c r="H79" i="3"/>
  <c r="G79" i="3"/>
  <c r="F79" i="3"/>
  <c r="E79" i="3"/>
  <c r="Q79" i="3"/>
  <c r="U83" i="3" s="1"/>
  <c r="P79" i="3"/>
  <c r="K78" i="3"/>
  <c r="H78" i="3"/>
  <c r="G78" i="3"/>
  <c r="F78" i="3"/>
  <c r="E78" i="3"/>
  <c r="Q78" i="3"/>
  <c r="P78" i="3"/>
  <c r="K77" i="3"/>
  <c r="H77" i="3"/>
  <c r="G77" i="3"/>
  <c r="F77" i="3"/>
  <c r="E77" i="3"/>
  <c r="Q77" i="3"/>
  <c r="P77" i="3"/>
  <c r="K76" i="3"/>
  <c r="H76" i="3"/>
  <c r="G76" i="3"/>
  <c r="F76" i="3"/>
  <c r="E76" i="3"/>
  <c r="Q76" i="3"/>
  <c r="P76" i="3"/>
  <c r="K75" i="3"/>
  <c r="H75" i="3"/>
  <c r="G75" i="3"/>
  <c r="F75" i="3"/>
  <c r="E75" i="3"/>
  <c r="Q75" i="3"/>
  <c r="P75" i="3"/>
  <c r="K74" i="3"/>
  <c r="H74" i="3"/>
  <c r="G74" i="3"/>
  <c r="F74" i="3"/>
  <c r="E74" i="3"/>
  <c r="Q74" i="3"/>
  <c r="P74" i="3"/>
  <c r="K73" i="3"/>
  <c r="H73" i="3"/>
  <c r="G73" i="3"/>
  <c r="F73" i="3"/>
  <c r="E73" i="3"/>
  <c r="Q73" i="3"/>
  <c r="P73" i="3"/>
  <c r="K72" i="3"/>
  <c r="H72" i="3"/>
  <c r="G72" i="3"/>
  <c r="F72" i="3"/>
  <c r="E72" i="3"/>
  <c r="Q72" i="3"/>
  <c r="P72" i="3"/>
  <c r="K71" i="3"/>
  <c r="H71" i="3"/>
  <c r="G71" i="3"/>
  <c r="F71" i="3"/>
  <c r="E71" i="3"/>
  <c r="Q71" i="3"/>
  <c r="U75" i="3" s="1"/>
  <c r="P71" i="3"/>
  <c r="K70" i="3"/>
  <c r="H70" i="3"/>
  <c r="G70" i="3"/>
  <c r="F70" i="3"/>
  <c r="E70" i="3"/>
  <c r="Q70" i="3"/>
  <c r="P70" i="3"/>
  <c r="K69" i="3"/>
  <c r="H69" i="3"/>
  <c r="G69" i="3"/>
  <c r="F69" i="3"/>
  <c r="E69" i="3"/>
  <c r="Q69" i="3"/>
  <c r="P69" i="3"/>
  <c r="K68" i="3"/>
  <c r="H68" i="3"/>
  <c r="G68" i="3"/>
  <c r="F68" i="3"/>
  <c r="E68" i="3"/>
  <c r="Q68" i="3"/>
  <c r="P68" i="3"/>
  <c r="K67" i="3"/>
  <c r="H67" i="3"/>
  <c r="G67" i="3"/>
  <c r="F67" i="3"/>
  <c r="E67" i="3"/>
  <c r="Q67" i="3"/>
  <c r="P67" i="3"/>
  <c r="K66" i="3"/>
  <c r="H66" i="3"/>
  <c r="G66" i="3"/>
  <c r="F66" i="3"/>
  <c r="E66" i="3"/>
  <c r="Q66" i="3"/>
  <c r="P66" i="3"/>
  <c r="K65" i="3"/>
  <c r="H65" i="3"/>
  <c r="G65" i="3"/>
  <c r="F65" i="3"/>
  <c r="E65" i="3"/>
  <c r="Q65" i="3"/>
  <c r="P65" i="3"/>
  <c r="K64" i="3"/>
  <c r="H64" i="3"/>
  <c r="G64" i="3"/>
  <c r="F64" i="3"/>
  <c r="E64" i="3"/>
  <c r="Q64" i="3"/>
  <c r="P64" i="3"/>
  <c r="K63" i="3"/>
  <c r="H63" i="3"/>
  <c r="G63" i="3"/>
  <c r="F63" i="3"/>
  <c r="E63" i="3"/>
  <c r="Q63" i="3"/>
  <c r="P63" i="3"/>
  <c r="K62" i="3"/>
  <c r="H62" i="3"/>
  <c r="G62" i="3"/>
  <c r="F62" i="3"/>
  <c r="E62" i="3"/>
  <c r="Q62" i="3"/>
  <c r="P62" i="3"/>
  <c r="K61" i="3"/>
  <c r="H61" i="3"/>
  <c r="G61" i="3"/>
  <c r="F61" i="3"/>
  <c r="E61" i="3"/>
  <c r="Q61" i="3"/>
  <c r="P61" i="3"/>
  <c r="K60" i="3"/>
  <c r="H60" i="3"/>
  <c r="G60" i="3"/>
  <c r="F60" i="3"/>
  <c r="E60" i="3"/>
  <c r="Q60" i="3"/>
  <c r="P60" i="3"/>
  <c r="K59" i="3"/>
  <c r="H59" i="3"/>
  <c r="G59" i="3"/>
  <c r="F59" i="3"/>
  <c r="E59" i="3"/>
  <c r="Q59" i="3"/>
  <c r="P59" i="3"/>
  <c r="K58" i="3"/>
  <c r="H58" i="3"/>
  <c r="G58" i="3"/>
  <c r="F58" i="3"/>
  <c r="E58" i="3"/>
  <c r="Q58" i="3"/>
  <c r="P58" i="3"/>
  <c r="K57" i="3"/>
  <c r="H57" i="3"/>
  <c r="G57" i="3"/>
  <c r="F57" i="3"/>
  <c r="E57" i="3"/>
  <c r="Q57" i="3"/>
  <c r="P57" i="3"/>
  <c r="K56" i="3"/>
  <c r="H56" i="3"/>
  <c r="G56" i="3"/>
  <c r="F56" i="3"/>
  <c r="E56" i="3"/>
  <c r="Q56" i="3"/>
  <c r="P56" i="3"/>
  <c r="K55" i="3"/>
  <c r="H55" i="3"/>
  <c r="G55" i="3"/>
  <c r="F55" i="3"/>
  <c r="E55" i="3"/>
  <c r="Q55" i="3"/>
  <c r="P55" i="3"/>
  <c r="K54" i="3"/>
  <c r="H54" i="3"/>
  <c r="G54" i="3"/>
  <c r="F54" i="3"/>
  <c r="E54" i="3"/>
  <c r="Q54" i="3"/>
  <c r="P54" i="3"/>
  <c r="K53" i="3"/>
  <c r="H53" i="3"/>
  <c r="G53" i="3"/>
  <c r="F53" i="3"/>
  <c r="E53" i="3"/>
  <c r="Q53" i="3"/>
  <c r="P53" i="3"/>
  <c r="K52" i="3"/>
  <c r="H52" i="3"/>
  <c r="G52" i="3"/>
  <c r="F52" i="3"/>
  <c r="E52" i="3"/>
  <c r="Q52" i="3"/>
  <c r="P52" i="3"/>
  <c r="K51" i="3"/>
  <c r="H51" i="3"/>
  <c r="G51" i="3"/>
  <c r="F51" i="3"/>
  <c r="E51" i="3"/>
  <c r="Q51" i="3"/>
  <c r="P51" i="3"/>
  <c r="K50" i="3"/>
  <c r="H50" i="3"/>
  <c r="G50" i="3"/>
  <c r="F50" i="3"/>
  <c r="E50" i="3"/>
  <c r="Q50" i="3"/>
  <c r="P50" i="3"/>
  <c r="K49" i="3"/>
  <c r="H49" i="3"/>
  <c r="G49" i="3"/>
  <c r="F49" i="3"/>
  <c r="E49" i="3"/>
  <c r="Q49" i="3"/>
  <c r="P49" i="3"/>
  <c r="K48" i="3"/>
  <c r="H48" i="3"/>
  <c r="G48" i="3"/>
  <c r="F48" i="3"/>
  <c r="E48" i="3"/>
  <c r="Q48" i="3"/>
  <c r="P48" i="3"/>
  <c r="K47" i="3"/>
  <c r="H47" i="3"/>
  <c r="G47" i="3"/>
  <c r="F47" i="3"/>
  <c r="E47" i="3"/>
  <c r="Q47" i="3"/>
  <c r="P47" i="3"/>
  <c r="K46" i="3"/>
  <c r="H46" i="3"/>
  <c r="G46" i="3"/>
  <c r="F46" i="3"/>
  <c r="E46" i="3"/>
  <c r="Q46" i="3"/>
  <c r="P46" i="3"/>
  <c r="K45" i="3"/>
  <c r="H45" i="3"/>
  <c r="G45" i="3"/>
  <c r="F45" i="3"/>
  <c r="E45" i="3"/>
  <c r="Q45" i="3"/>
  <c r="P45" i="3"/>
  <c r="K44" i="3"/>
  <c r="H44" i="3"/>
  <c r="G44" i="3"/>
  <c r="F44" i="3"/>
  <c r="E44" i="3"/>
  <c r="Q44" i="3"/>
  <c r="P44" i="3"/>
  <c r="K43" i="3"/>
  <c r="H43" i="3"/>
  <c r="G43" i="3"/>
  <c r="F43" i="3"/>
  <c r="E43" i="3"/>
  <c r="Q43" i="3"/>
  <c r="P43" i="3"/>
  <c r="K42" i="3"/>
  <c r="H42" i="3"/>
  <c r="G42" i="3"/>
  <c r="F42" i="3"/>
  <c r="E42" i="3"/>
  <c r="Q42" i="3"/>
  <c r="P42" i="3"/>
  <c r="K41" i="3"/>
  <c r="H41" i="3"/>
  <c r="G41" i="3"/>
  <c r="F41" i="3"/>
  <c r="E41" i="3"/>
  <c r="Q41" i="3"/>
  <c r="P41" i="3"/>
  <c r="R42" i="3" s="1"/>
  <c r="K40" i="3"/>
  <c r="H40" i="3"/>
  <c r="G40" i="3"/>
  <c r="F40" i="3"/>
  <c r="E40" i="3"/>
  <c r="Q40" i="3"/>
  <c r="P40" i="3"/>
  <c r="K39" i="3"/>
  <c r="H39" i="3"/>
  <c r="G39" i="3"/>
  <c r="F39" i="3"/>
  <c r="E39" i="3"/>
  <c r="Q39" i="3"/>
  <c r="P39" i="3"/>
  <c r="K38" i="3"/>
  <c r="H38" i="3"/>
  <c r="G38" i="3"/>
  <c r="F38" i="3"/>
  <c r="E38" i="3"/>
  <c r="Q38" i="3"/>
  <c r="P38" i="3"/>
  <c r="K37" i="3"/>
  <c r="H37" i="3"/>
  <c r="G37" i="3"/>
  <c r="F37" i="3"/>
  <c r="E37" i="3"/>
  <c r="Q37" i="3"/>
  <c r="P37" i="3"/>
  <c r="K36" i="3"/>
  <c r="H36" i="3"/>
  <c r="G36" i="3"/>
  <c r="F36" i="3"/>
  <c r="E36" i="3"/>
  <c r="Q36" i="3"/>
  <c r="P36" i="3"/>
  <c r="K35" i="3"/>
  <c r="H35" i="3"/>
  <c r="G35" i="3"/>
  <c r="F35" i="3"/>
  <c r="E35" i="3"/>
  <c r="Q35" i="3"/>
  <c r="P35" i="3"/>
  <c r="K34" i="3"/>
  <c r="H34" i="3"/>
  <c r="G34" i="3"/>
  <c r="F34" i="3"/>
  <c r="E34" i="3"/>
  <c r="Q34" i="3"/>
  <c r="P34" i="3"/>
  <c r="K33" i="3"/>
  <c r="H33" i="3"/>
  <c r="G33" i="3"/>
  <c r="F33" i="3"/>
  <c r="E33" i="3"/>
  <c r="Q33" i="3"/>
  <c r="P33" i="3"/>
  <c r="H32" i="3"/>
  <c r="G32" i="3"/>
  <c r="F32" i="3"/>
  <c r="E32" i="3"/>
  <c r="Q32" i="3"/>
  <c r="P32" i="3"/>
  <c r="H31" i="3"/>
  <c r="G31" i="3"/>
  <c r="F31" i="3"/>
  <c r="E31" i="3"/>
  <c r="Q31" i="3"/>
  <c r="P31" i="3"/>
  <c r="H30" i="3"/>
  <c r="G30" i="3"/>
  <c r="F30" i="3"/>
  <c r="E30" i="3"/>
  <c r="Q30" i="3"/>
  <c r="P30" i="3"/>
  <c r="H29" i="3"/>
  <c r="G29" i="3"/>
  <c r="F29" i="3"/>
  <c r="E29" i="3"/>
  <c r="Q29" i="3"/>
  <c r="P29" i="3"/>
  <c r="H28" i="3"/>
  <c r="G28" i="3"/>
  <c r="F28" i="3"/>
  <c r="E28" i="3"/>
  <c r="Q28" i="3"/>
  <c r="P28" i="3"/>
  <c r="H27" i="3"/>
  <c r="G27" i="3"/>
  <c r="F27" i="3"/>
  <c r="E27" i="3"/>
  <c r="Q27" i="3"/>
  <c r="P27" i="3"/>
  <c r="H26" i="3"/>
  <c r="G26" i="3"/>
  <c r="F26" i="3"/>
  <c r="E26" i="3"/>
  <c r="Q26" i="3"/>
  <c r="P26" i="3"/>
  <c r="H25" i="3"/>
  <c r="G25" i="3"/>
  <c r="F25" i="3"/>
  <c r="E25" i="3"/>
  <c r="Q25" i="3"/>
  <c r="P25" i="3"/>
  <c r="H24" i="3"/>
  <c r="G24" i="3"/>
  <c r="F24" i="3"/>
  <c r="E24" i="3"/>
  <c r="Q24" i="3"/>
  <c r="P24" i="3"/>
  <c r="H23" i="3"/>
  <c r="G23" i="3"/>
  <c r="F23" i="3"/>
  <c r="E23" i="3"/>
  <c r="Q23" i="3"/>
  <c r="P23" i="3"/>
  <c r="H22" i="3"/>
  <c r="G22" i="3"/>
  <c r="F22" i="3"/>
  <c r="E22" i="3"/>
  <c r="Q22" i="3"/>
  <c r="P22" i="3"/>
  <c r="H21" i="3"/>
  <c r="G21" i="3"/>
  <c r="F21" i="3"/>
  <c r="E21" i="3"/>
  <c r="Q21" i="3"/>
  <c r="P21" i="3"/>
  <c r="H20" i="3"/>
  <c r="G20" i="3"/>
  <c r="F20" i="3"/>
  <c r="E20" i="3"/>
  <c r="H19" i="3"/>
  <c r="G19" i="3"/>
  <c r="F19" i="3"/>
  <c r="E19" i="3"/>
  <c r="H18" i="3"/>
  <c r="G18" i="3"/>
  <c r="F18" i="3"/>
  <c r="E18" i="3"/>
  <c r="H17" i="3"/>
  <c r="G17" i="3"/>
  <c r="F17" i="3"/>
  <c r="E17" i="3"/>
  <c r="H16" i="3"/>
  <c r="G16" i="3"/>
  <c r="F16" i="3"/>
  <c r="E16" i="3"/>
  <c r="H15" i="3"/>
  <c r="G15" i="3"/>
  <c r="F15" i="3"/>
  <c r="E15" i="3"/>
  <c r="H14" i="3"/>
  <c r="G14" i="3"/>
  <c r="F14" i="3"/>
  <c r="E14" i="3"/>
  <c r="H13" i="3"/>
  <c r="G13" i="3"/>
  <c r="F13" i="3"/>
  <c r="E13" i="3"/>
  <c r="H12" i="3"/>
  <c r="G12" i="3"/>
  <c r="F12" i="3"/>
  <c r="E12" i="3"/>
  <c r="H11" i="3"/>
  <c r="G11" i="3"/>
  <c r="F11" i="3"/>
  <c r="E11" i="3"/>
  <c r="H10" i="3"/>
  <c r="G10" i="3"/>
  <c r="F10" i="3"/>
  <c r="E10" i="3"/>
  <c r="H9" i="3"/>
  <c r="G9" i="3"/>
  <c r="F9" i="3"/>
  <c r="E9" i="3"/>
  <c r="F8" i="3"/>
  <c r="E8" i="3"/>
  <c r="F7" i="3"/>
  <c r="E7" i="3"/>
  <c r="F6" i="3"/>
  <c r="E6" i="3"/>
  <c r="M37" i="3" l="1"/>
  <c r="M41" i="3"/>
  <c r="M45" i="3"/>
  <c r="M49" i="3"/>
  <c r="M53" i="3"/>
  <c r="M57" i="3"/>
  <c r="M61" i="3"/>
  <c r="M65" i="3"/>
  <c r="M69" i="3"/>
  <c r="M73" i="3"/>
  <c r="M77" i="3"/>
  <c r="M81" i="3"/>
  <c r="M85" i="3"/>
  <c r="M89" i="3"/>
  <c r="M93" i="3"/>
  <c r="M97" i="3"/>
  <c r="M101" i="3"/>
  <c r="M105" i="3"/>
  <c r="M109" i="3"/>
  <c r="M113" i="3"/>
  <c r="M117" i="3"/>
  <c r="M121" i="3"/>
  <c r="M44" i="3"/>
  <c r="M52" i="3"/>
  <c r="M60" i="3"/>
  <c r="M68" i="3"/>
  <c r="M76" i="3"/>
  <c r="M84" i="3"/>
  <c r="M92" i="3"/>
  <c r="M100" i="3"/>
  <c r="M108" i="3"/>
  <c r="L121" i="3"/>
  <c r="M124" i="3"/>
  <c r="M39" i="3"/>
  <c r="M47" i="3"/>
  <c r="M55" i="3"/>
  <c r="M63" i="3"/>
  <c r="M71" i="3"/>
  <c r="M79" i="3"/>
  <c r="M87" i="3"/>
  <c r="M95" i="3"/>
  <c r="M103" i="3"/>
  <c r="M111" i="3"/>
  <c r="L120" i="3"/>
  <c r="M123" i="3"/>
  <c r="M42" i="3"/>
  <c r="M50" i="3"/>
  <c r="M58" i="3"/>
  <c r="M66" i="3"/>
  <c r="M74" i="3"/>
  <c r="M82" i="3"/>
  <c r="M90" i="3"/>
  <c r="M98" i="3"/>
  <c r="M106" i="3"/>
  <c r="M114" i="3"/>
  <c r="U124" i="3"/>
  <c r="S121" i="3"/>
  <c r="R121" i="3"/>
  <c r="T124" i="3"/>
  <c r="M40" i="3"/>
  <c r="M48" i="3"/>
  <c r="M56" i="3"/>
  <c r="M64" i="3"/>
  <c r="M72" i="3"/>
  <c r="M80" i="3"/>
  <c r="M88" i="3"/>
  <c r="M96" i="3"/>
  <c r="M104" i="3"/>
  <c r="M112" i="3"/>
  <c r="M120" i="3"/>
  <c r="M38" i="3"/>
  <c r="M46" i="3"/>
  <c r="M54" i="3"/>
  <c r="M62" i="3"/>
  <c r="T68" i="3"/>
  <c r="M70" i="3"/>
  <c r="M78" i="3"/>
  <c r="M86" i="3"/>
  <c r="M94" i="3"/>
  <c r="M102" i="3"/>
  <c r="M110" i="3"/>
  <c r="M118" i="3"/>
  <c r="M116" i="3"/>
  <c r="M43" i="3"/>
  <c r="M51" i="3"/>
  <c r="M59" i="3"/>
  <c r="M67" i="3"/>
  <c r="M75" i="3"/>
  <c r="M83" i="3"/>
  <c r="M91" i="3"/>
  <c r="M99" i="3"/>
  <c r="M107" i="3"/>
  <c r="M115" i="3"/>
  <c r="M119" i="3"/>
  <c r="R100" i="3"/>
  <c r="R23" i="3"/>
  <c r="L118" i="3"/>
  <c r="L109" i="3"/>
  <c r="L111" i="3"/>
  <c r="L49" i="3"/>
  <c r="S26" i="3"/>
  <c r="R83" i="3"/>
  <c r="T45" i="3"/>
  <c r="R58" i="3"/>
  <c r="R59" i="3"/>
  <c r="R75" i="3"/>
  <c r="R79" i="3"/>
  <c r="R41" i="3"/>
  <c r="U80" i="3"/>
  <c r="U117" i="3"/>
  <c r="U119" i="3"/>
  <c r="R27" i="3"/>
  <c r="U44" i="3"/>
  <c r="L44" i="3"/>
  <c r="L46" i="3"/>
  <c r="L53" i="3"/>
  <c r="L65" i="3"/>
  <c r="L67" i="3"/>
  <c r="L69" i="3"/>
  <c r="L82" i="3"/>
  <c r="T110" i="3"/>
  <c r="S42" i="3"/>
  <c r="R54" i="3"/>
  <c r="R68" i="3"/>
  <c r="L88" i="3"/>
  <c r="L104" i="3"/>
  <c r="L112" i="3"/>
  <c r="L39" i="3"/>
  <c r="R38" i="3"/>
  <c r="L56" i="3"/>
  <c r="L62" i="3"/>
  <c r="U76" i="3"/>
  <c r="L74" i="3"/>
  <c r="S27" i="3"/>
  <c r="S66" i="3"/>
  <c r="S65" i="3"/>
  <c r="T94" i="3"/>
  <c r="S58" i="3"/>
  <c r="R34" i="3"/>
  <c r="L45" i="3"/>
  <c r="L47" i="3"/>
  <c r="L50" i="3"/>
  <c r="U53" i="3"/>
  <c r="R87" i="3"/>
  <c r="U30" i="3"/>
  <c r="R37" i="3"/>
  <c r="L107" i="3"/>
  <c r="S46" i="3"/>
  <c r="R71" i="3"/>
  <c r="U101" i="3"/>
  <c r="R108" i="3"/>
  <c r="L117" i="3"/>
  <c r="U118" i="3"/>
  <c r="L119" i="3"/>
  <c r="U120" i="3"/>
  <c r="R116" i="3"/>
  <c r="L35" i="3"/>
  <c r="S37" i="3"/>
  <c r="U65" i="3"/>
  <c r="L66" i="3"/>
  <c r="L37" i="3"/>
  <c r="S43" i="3"/>
  <c r="T47" i="3"/>
  <c r="T57" i="3"/>
  <c r="L54" i="3"/>
  <c r="U79" i="3"/>
  <c r="U87" i="3"/>
  <c r="R88" i="3"/>
  <c r="L96" i="3"/>
  <c r="L115" i="3"/>
  <c r="R66" i="3"/>
  <c r="T66" i="3"/>
  <c r="S24" i="3"/>
  <c r="T25" i="3"/>
  <c r="T28" i="3"/>
  <c r="L34" i="3"/>
  <c r="L36" i="3"/>
  <c r="L38" i="3"/>
  <c r="L41" i="3"/>
  <c r="S45" i="3"/>
  <c r="U47" i="3"/>
  <c r="U54" i="3"/>
  <c r="R55" i="3"/>
  <c r="T61" i="3"/>
  <c r="T58" i="3"/>
  <c r="U71" i="3"/>
  <c r="U95" i="3"/>
  <c r="S95" i="3"/>
  <c r="S40" i="3"/>
  <c r="U41" i="3"/>
  <c r="T27" i="3"/>
  <c r="U31" i="3"/>
  <c r="T34" i="3"/>
  <c r="T38" i="3"/>
  <c r="S41" i="3"/>
  <c r="R43" i="3"/>
  <c r="L42" i="3"/>
  <c r="R46" i="3"/>
  <c r="S49" i="3"/>
  <c r="L52" i="3"/>
  <c r="U57" i="3"/>
  <c r="U58" i="3"/>
  <c r="L60" i="3"/>
  <c r="L61" i="3"/>
  <c r="U111" i="3"/>
  <c r="S111" i="3"/>
  <c r="S36" i="3"/>
  <c r="U37" i="3"/>
  <c r="T59" i="3"/>
  <c r="R67" i="3"/>
  <c r="S22" i="3"/>
  <c r="R24" i="3"/>
  <c r="U26" i="3"/>
  <c r="U27" i="3"/>
  <c r="R28" i="3"/>
  <c r="T30" i="3"/>
  <c r="S31" i="3"/>
  <c r="T33" i="3"/>
  <c r="U36" i="3"/>
  <c r="T37" i="3"/>
  <c r="U40" i="3"/>
  <c r="T41" i="3"/>
  <c r="T44" i="3"/>
  <c r="U45" i="3"/>
  <c r="U46" i="3"/>
  <c r="R48" i="3"/>
  <c r="U49" i="3"/>
  <c r="U50" i="3"/>
  <c r="T51" i="3"/>
  <c r="S54" i="3"/>
  <c r="T55" i="3"/>
  <c r="L57" i="3"/>
  <c r="T62" i="3"/>
  <c r="R62" i="3"/>
  <c r="R63" i="3"/>
  <c r="T65" i="3"/>
  <c r="L93" i="3"/>
  <c r="U103" i="3"/>
  <c r="S103" i="3"/>
  <c r="T60" i="3"/>
  <c r="U62" i="3"/>
  <c r="U66" i="3"/>
  <c r="L70" i="3"/>
  <c r="T74" i="3"/>
  <c r="T78" i="3"/>
  <c r="T82" i="3"/>
  <c r="T86" i="3"/>
  <c r="T92" i="3"/>
  <c r="L94" i="3"/>
  <c r="T96" i="3"/>
  <c r="U99" i="3"/>
  <c r="T100" i="3"/>
  <c r="L101" i="3"/>
  <c r="L102" i="3"/>
  <c r="T104" i="3"/>
  <c r="U107" i="3"/>
  <c r="T108" i="3"/>
  <c r="L110" i="3"/>
  <c r="T112" i="3"/>
  <c r="U115" i="3"/>
  <c r="T116" i="3"/>
  <c r="U73" i="3"/>
  <c r="U74" i="3"/>
  <c r="T75" i="3"/>
  <c r="U77" i="3"/>
  <c r="U78" i="3"/>
  <c r="T79" i="3"/>
  <c r="L79" i="3"/>
  <c r="U81" i="3"/>
  <c r="U82" i="3"/>
  <c r="T83" i="3"/>
  <c r="L83" i="3"/>
  <c r="U85" i="3"/>
  <c r="U86" i="3"/>
  <c r="T87" i="3"/>
  <c r="L90" i="3"/>
  <c r="S91" i="3"/>
  <c r="U92" i="3"/>
  <c r="U96" i="3"/>
  <c r="T97" i="3"/>
  <c r="L98" i="3"/>
  <c r="S99" i="3"/>
  <c r="U100" i="3"/>
  <c r="U104" i="3"/>
  <c r="T105" i="3"/>
  <c r="L106" i="3"/>
  <c r="S107" i="3"/>
  <c r="U108" i="3"/>
  <c r="U112" i="3"/>
  <c r="T113" i="3"/>
  <c r="L114" i="3"/>
  <c r="S115" i="3"/>
  <c r="U116" i="3"/>
  <c r="L58" i="3"/>
  <c r="S62" i="3"/>
  <c r="T63" i="3"/>
  <c r="L64" i="3"/>
  <c r="U70" i="3"/>
  <c r="T71" i="3"/>
  <c r="U72" i="3"/>
  <c r="L72" i="3"/>
  <c r="L73" i="3"/>
  <c r="S74" i="3"/>
  <c r="L76" i="3"/>
  <c r="L77" i="3"/>
  <c r="S78" i="3"/>
  <c r="L80" i="3"/>
  <c r="L81" i="3"/>
  <c r="S82" i="3"/>
  <c r="U84" i="3"/>
  <c r="L84" i="3"/>
  <c r="L85" i="3"/>
  <c r="S86" i="3"/>
  <c r="L89" i="3"/>
  <c r="L91" i="3"/>
  <c r="R92" i="3"/>
  <c r="T93" i="3"/>
  <c r="L95" i="3"/>
  <c r="R96" i="3"/>
  <c r="L97" i="3"/>
  <c r="L99" i="3"/>
  <c r="T101" i="3"/>
  <c r="L103" i="3"/>
  <c r="R104" i="3"/>
  <c r="L105" i="3"/>
  <c r="T109" i="3"/>
  <c r="R112" i="3"/>
  <c r="L113" i="3"/>
  <c r="T117" i="3"/>
  <c r="T119" i="3"/>
  <c r="T120" i="3"/>
  <c r="U28" i="3"/>
  <c r="U33" i="3"/>
  <c r="U34" i="3"/>
  <c r="U38" i="3"/>
  <c r="T39" i="3"/>
  <c r="L40" i="3"/>
  <c r="R49" i="3"/>
  <c r="L51" i="3"/>
  <c r="R52" i="3"/>
  <c r="L55" i="3"/>
  <c r="R98" i="3"/>
  <c r="T98" i="3"/>
  <c r="T102" i="3"/>
  <c r="S23" i="3"/>
  <c r="U25" i="3"/>
  <c r="T26" i="3"/>
  <c r="T31" i="3"/>
  <c r="U32" i="3"/>
  <c r="R33" i="3"/>
  <c r="U35" i="3"/>
  <c r="T36" i="3"/>
  <c r="T43" i="3"/>
  <c r="U43" i="3"/>
  <c r="S44" i="3"/>
  <c r="R47" i="3"/>
  <c r="T48" i="3"/>
  <c r="S50" i="3"/>
  <c r="S51" i="3"/>
  <c r="S52" i="3"/>
  <c r="S53" i="3"/>
  <c r="S55" i="3"/>
  <c r="S56" i="3"/>
  <c r="S57" i="3"/>
  <c r="S59" i="3"/>
  <c r="S60" i="3"/>
  <c r="S61" i="3"/>
  <c r="S63" i="3"/>
  <c r="S64" i="3"/>
  <c r="U68" i="3"/>
  <c r="R69" i="3"/>
  <c r="T69" i="3"/>
  <c r="R70" i="3"/>
  <c r="R76" i="3"/>
  <c r="T76" i="3"/>
  <c r="R81" i="3"/>
  <c r="T81" i="3"/>
  <c r="R82" i="3"/>
  <c r="L87" i="3"/>
  <c r="L86" i="3"/>
  <c r="S89" i="3"/>
  <c r="U89" i="3"/>
  <c r="U93" i="3"/>
  <c r="R114" i="3"/>
  <c r="T114" i="3"/>
  <c r="T29" i="3"/>
  <c r="R30" i="3"/>
  <c r="T35" i="3"/>
  <c r="T46" i="3"/>
  <c r="R50" i="3"/>
  <c r="R56" i="3"/>
  <c r="L59" i="3"/>
  <c r="L63" i="3"/>
  <c r="T64" i="3"/>
  <c r="R64" i="3"/>
  <c r="R80" i="3"/>
  <c r="T80" i="3"/>
  <c r="R85" i="3"/>
  <c r="T85" i="3"/>
  <c r="R86" i="3"/>
  <c r="U29" i="3"/>
  <c r="S30" i="3"/>
  <c r="U39" i="3"/>
  <c r="T40" i="3"/>
  <c r="R22" i="3"/>
  <c r="R25" i="3"/>
  <c r="S28" i="3"/>
  <c r="R29" i="3"/>
  <c r="R32" i="3"/>
  <c r="S33" i="3"/>
  <c r="S34" i="3"/>
  <c r="R35" i="3"/>
  <c r="S38" i="3"/>
  <c r="R39" i="3"/>
  <c r="T42" i="3"/>
  <c r="L43" i="3"/>
  <c r="R44" i="3"/>
  <c r="R45" i="3"/>
  <c r="S47" i="3"/>
  <c r="U48" i="3"/>
  <c r="T50" i="3"/>
  <c r="R51" i="3"/>
  <c r="T52" i="3"/>
  <c r="T53" i="3"/>
  <c r="T56" i="3"/>
  <c r="U64" i="3"/>
  <c r="U69" i="3"/>
  <c r="S70" i="3"/>
  <c r="S69" i="3"/>
  <c r="T70" i="3"/>
  <c r="R72" i="3"/>
  <c r="T72" i="3"/>
  <c r="L75" i="3"/>
  <c r="R77" i="3"/>
  <c r="T77" i="3"/>
  <c r="R78" i="3"/>
  <c r="S105" i="3"/>
  <c r="U105" i="3"/>
  <c r="U109" i="3"/>
  <c r="T32" i="3"/>
  <c r="R60" i="3"/>
  <c r="S25" i="3"/>
  <c r="R26" i="3"/>
  <c r="S29" i="3"/>
  <c r="R31" i="3"/>
  <c r="S32" i="3"/>
  <c r="S35" i="3"/>
  <c r="R36" i="3"/>
  <c r="S39" i="3"/>
  <c r="R40" i="3"/>
  <c r="U42" i="3"/>
  <c r="S48" i="3"/>
  <c r="L48" i="3"/>
  <c r="T49" i="3"/>
  <c r="U51" i="3"/>
  <c r="U52" i="3"/>
  <c r="R53" i="3"/>
  <c r="T54" i="3"/>
  <c r="U55" i="3"/>
  <c r="U56" i="3"/>
  <c r="R57" i="3"/>
  <c r="U59" i="3"/>
  <c r="U60" i="3"/>
  <c r="R61" i="3"/>
  <c r="U63" i="3"/>
  <c r="U67" i="3"/>
  <c r="S67" i="3"/>
  <c r="L71" i="3"/>
  <c r="R73" i="3"/>
  <c r="T73" i="3"/>
  <c r="R74" i="3"/>
  <c r="L78" i="3"/>
  <c r="R84" i="3"/>
  <c r="T84" i="3"/>
  <c r="U61" i="3"/>
  <c r="R65" i="3"/>
  <c r="S71" i="3"/>
  <c r="S72" i="3"/>
  <c r="S73" i="3"/>
  <c r="S75" i="3"/>
  <c r="S76" i="3"/>
  <c r="S77" i="3"/>
  <c r="S79" i="3"/>
  <c r="S80" i="3"/>
  <c r="S81" i="3"/>
  <c r="S83" i="3"/>
  <c r="S84" i="3"/>
  <c r="S85" i="3"/>
  <c r="S88" i="3"/>
  <c r="S87" i="3"/>
  <c r="U88" i="3"/>
  <c r="R90" i="3"/>
  <c r="T90" i="3"/>
  <c r="S97" i="3"/>
  <c r="U97" i="3"/>
  <c r="R106" i="3"/>
  <c r="T106" i="3"/>
  <c r="S113" i="3"/>
  <c r="U113" i="3"/>
  <c r="T67" i="3"/>
  <c r="S68" i="3"/>
  <c r="L68" i="3"/>
  <c r="T89" i="3"/>
  <c r="T118" i="3"/>
  <c r="R89" i="3"/>
  <c r="T88" i="3"/>
  <c r="U91" i="3"/>
  <c r="L92" i="3"/>
  <c r="S93" i="3"/>
  <c r="R94" i="3"/>
  <c r="L100" i="3"/>
  <c r="S101" i="3"/>
  <c r="R102" i="3"/>
  <c r="L108" i="3"/>
  <c r="S109" i="3"/>
  <c r="R110" i="3"/>
  <c r="S117" i="3"/>
  <c r="S118" i="3"/>
  <c r="S119" i="3"/>
  <c r="S120" i="3"/>
  <c r="U90" i="3"/>
  <c r="T91" i="3"/>
  <c r="S92" i="3"/>
  <c r="R93" i="3"/>
  <c r="U94" i="3"/>
  <c r="T95" i="3"/>
  <c r="S96" i="3"/>
  <c r="R97" i="3"/>
  <c r="U98" i="3"/>
  <c r="T99" i="3"/>
  <c r="S100" i="3"/>
  <c r="R101" i="3"/>
  <c r="U102" i="3"/>
  <c r="T103" i="3"/>
  <c r="S104" i="3"/>
  <c r="R105" i="3"/>
  <c r="U106" i="3"/>
  <c r="T107" i="3"/>
  <c r="S108" i="3"/>
  <c r="R109" i="3"/>
  <c r="U110" i="3"/>
  <c r="T111" i="3"/>
  <c r="S112" i="3"/>
  <c r="R113" i="3"/>
  <c r="U114" i="3"/>
  <c r="T115" i="3"/>
  <c r="S116" i="3"/>
  <c r="L116" i="3"/>
  <c r="R117" i="3"/>
  <c r="R118" i="3"/>
  <c r="R119" i="3"/>
  <c r="R120" i="3"/>
  <c r="S90" i="3"/>
  <c r="R91" i="3"/>
  <c r="S94" i="3"/>
  <c r="R95" i="3"/>
  <c r="S98" i="3"/>
  <c r="R99" i="3"/>
  <c r="S102" i="3"/>
  <c r="R103" i="3"/>
  <c r="S106" i="3"/>
  <c r="R107" i="3"/>
  <c r="S110" i="3"/>
  <c r="R111" i="3"/>
  <c r="S114" i="3"/>
  <c r="R115" i="3"/>
</calcChain>
</file>

<file path=xl/sharedStrings.xml><?xml version="1.0" encoding="utf-8"?>
<sst xmlns="http://schemas.openxmlformats.org/spreadsheetml/2006/main" count="630" uniqueCount="395">
  <si>
    <t xml:space="preserve">Services of households as employers of domestic personnel        </t>
  </si>
  <si>
    <t>97</t>
  </si>
  <si>
    <t xml:space="preserve">Other personal services             </t>
  </si>
  <si>
    <t>96</t>
  </si>
  <si>
    <t xml:space="preserve">Repair services of computers and personal and household goods       </t>
  </si>
  <si>
    <t>95</t>
  </si>
  <si>
    <t xml:space="preserve">Services furnished by membership organisations           </t>
  </si>
  <si>
    <t>94</t>
  </si>
  <si>
    <t xml:space="preserve">Sports services and amusement and recreation services         </t>
  </si>
  <si>
    <t>93</t>
  </si>
  <si>
    <t xml:space="preserve">Gambling and betting services            </t>
  </si>
  <si>
    <t>92</t>
  </si>
  <si>
    <t xml:space="preserve">Libraries, archives, museums and other cultural services         </t>
  </si>
  <si>
    <t>91</t>
  </si>
  <si>
    <t xml:space="preserve">Creative, arts and entertainment services           </t>
  </si>
  <si>
    <t>90</t>
  </si>
  <si>
    <t>Residential Care  &amp; Social Work Activities</t>
  </si>
  <si>
    <t>87 &amp; 88</t>
  </si>
  <si>
    <t xml:space="preserve">Human health services             </t>
  </si>
  <si>
    <t>86</t>
  </si>
  <si>
    <t xml:space="preserve">Education services              </t>
  </si>
  <si>
    <t>85</t>
  </si>
  <si>
    <t xml:space="preserve">Public administration and defence services; compulsory social security services       </t>
  </si>
  <si>
    <t>84</t>
  </si>
  <si>
    <t xml:space="preserve">Office administrative, office support and other business support services       </t>
  </si>
  <si>
    <t>82</t>
  </si>
  <si>
    <t xml:space="preserve">Services to buildings and landscape           </t>
  </si>
  <si>
    <t>81</t>
  </si>
  <si>
    <t xml:space="preserve">Security and investigation services            </t>
  </si>
  <si>
    <t>80</t>
  </si>
  <si>
    <t xml:space="preserve">Travel agency, tour operator and other reservation services and related services     </t>
  </si>
  <si>
    <t>79</t>
  </si>
  <si>
    <t xml:space="preserve">Employment services              </t>
  </si>
  <si>
    <t>78</t>
  </si>
  <si>
    <t xml:space="preserve">Rental and leasing services            </t>
  </si>
  <si>
    <t>77</t>
  </si>
  <si>
    <t xml:space="preserve">Veterinary services              </t>
  </si>
  <si>
    <t>75</t>
  </si>
  <si>
    <t xml:space="preserve">Other professional, scientific and technical services          </t>
  </si>
  <si>
    <t>74</t>
  </si>
  <si>
    <t xml:space="preserve">Advertising and market research services           </t>
  </si>
  <si>
    <t>73</t>
  </si>
  <si>
    <t xml:space="preserve">Scientific research and development services           </t>
  </si>
  <si>
    <t>72</t>
  </si>
  <si>
    <t xml:space="preserve">Architectural and engineering services; technical testing and analysis services       </t>
  </si>
  <si>
    <t>71</t>
  </si>
  <si>
    <t xml:space="preserve">Services of head offices; management consulting services         </t>
  </si>
  <si>
    <t>70</t>
  </si>
  <si>
    <t xml:space="preserve">Accounting, bookkeeping and auditing services; tax consulting services        </t>
  </si>
  <si>
    <t>69.2</t>
  </si>
  <si>
    <t xml:space="preserve">Legal services              </t>
  </si>
  <si>
    <t>69.1</t>
  </si>
  <si>
    <t xml:space="preserve">Real estate activities on a fee or contract basis       </t>
  </si>
  <si>
    <t>68.3</t>
  </si>
  <si>
    <t>68.2IMP</t>
  </si>
  <si>
    <t>68.1-2</t>
  </si>
  <si>
    <t>Financial Service Activities and Activities Auxiliary To Financial Services And Insurance Activities  </t>
  </si>
  <si>
    <t>64-66</t>
  </si>
  <si>
    <t xml:space="preserve">Services auxiliary to financial services and insurance services        </t>
  </si>
  <si>
    <t>66</t>
  </si>
  <si>
    <t>65.1-2 &amp; 65.3</t>
  </si>
  <si>
    <t xml:space="preserve">Financial services, except insurance and pension funding         </t>
  </si>
  <si>
    <t>64</t>
  </si>
  <si>
    <t xml:space="preserve">Information services              </t>
  </si>
  <si>
    <t>63</t>
  </si>
  <si>
    <t xml:space="preserve">Computer programming, consultancy and related services          </t>
  </si>
  <si>
    <t>62</t>
  </si>
  <si>
    <t xml:space="preserve">Telecommunications services              </t>
  </si>
  <si>
    <t>61</t>
  </si>
  <si>
    <t>Motion Picture, Video &amp; TV Programme Production, Sound Recording &amp; Music Publishing Activities &amp; Programming And Broadcasting Activities</t>
  </si>
  <si>
    <t>59 &amp; 60</t>
  </si>
  <si>
    <t xml:space="preserve">Publishing services              </t>
  </si>
  <si>
    <t>58</t>
  </si>
  <si>
    <t xml:space="preserve">Food and beverage serving services           </t>
  </si>
  <si>
    <t>56</t>
  </si>
  <si>
    <t xml:space="preserve">Accommodation services              </t>
  </si>
  <si>
    <t>55</t>
  </si>
  <si>
    <t xml:space="preserve">Postal and courier services            </t>
  </si>
  <si>
    <t>53</t>
  </si>
  <si>
    <t xml:space="preserve">Warehousing and support services for transportation          </t>
  </si>
  <si>
    <t>52</t>
  </si>
  <si>
    <t xml:space="preserve">Air transport services             </t>
  </si>
  <si>
    <t>51</t>
  </si>
  <si>
    <t xml:space="preserve">Water transport services             </t>
  </si>
  <si>
    <t>50</t>
  </si>
  <si>
    <t xml:space="preserve">Land transport services and transport services via pipelines, excluding rail transport     </t>
  </si>
  <si>
    <t>49.3-5</t>
  </si>
  <si>
    <t xml:space="preserve">Rail transport services             </t>
  </si>
  <si>
    <t>49.1-2</t>
  </si>
  <si>
    <t xml:space="preserve">Retail trade services, except of motor vehicles and motorcycles       </t>
  </si>
  <si>
    <t>47</t>
  </si>
  <si>
    <t xml:space="preserve">Wholesale trade services, except of motor vehicles and motorcycles       </t>
  </si>
  <si>
    <t>46</t>
  </si>
  <si>
    <t xml:space="preserve">Wholesale and retail trade and repair services of motor vehicles and motorcycles    </t>
  </si>
  <si>
    <t>45</t>
  </si>
  <si>
    <t>Construction</t>
  </si>
  <si>
    <t>41, 42 &amp; 43</t>
  </si>
  <si>
    <t xml:space="preserve">Remediation services and other waste management services         </t>
  </si>
  <si>
    <t>39</t>
  </si>
  <si>
    <t xml:space="preserve">Waste collection, treatment and disposal services; materials recovery services       </t>
  </si>
  <si>
    <t>38</t>
  </si>
  <si>
    <t xml:space="preserve">Sewerage services; sewage sludge            </t>
  </si>
  <si>
    <t>37</t>
  </si>
  <si>
    <t xml:space="preserve">Natural water; water treatment and supply services         </t>
  </si>
  <si>
    <t>36</t>
  </si>
  <si>
    <t xml:space="preserve">Gas; distribution of gaseous fuels through mains; steam and air conditioning supply    </t>
  </si>
  <si>
    <t>35.2-3</t>
  </si>
  <si>
    <t>Electricity, transmission and distribution</t>
  </si>
  <si>
    <t>35.1</t>
  </si>
  <si>
    <t xml:space="preserve">Rest of repair; Installation - 33.11-14/17/19/20          </t>
  </si>
  <si>
    <t>33OTHER</t>
  </si>
  <si>
    <t xml:space="preserve">Repair and maintenance of aircraft and spacecraft         </t>
  </si>
  <si>
    <t>33.16</t>
  </si>
  <si>
    <t xml:space="preserve">Repair and maintenance of ships and boats         </t>
  </si>
  <si>
    <t>33.15</t>
  </si>
  <si>
    <t xml:space="preserve">Other manufactured goods             </t>
  </si>
  <si>
    <t>32</t>
  </si>
  <si>
    <t xml:space="preserve">Furniture               </t>
  </si>
  <si>
    <t>31</t>
  </si>
  <si>
    <t xml:space="preserve">Other transport equipment - 30.2/4/9           </t>
  </si>
  <si>
    <t>30OTHER</t>
  </si>
  <si>
    <t xml:space="preserve">Air and spacecraft and related machinery          </t>
  </si>
  <si>
    <t>30.3</t>
  </si>
  <si>
    <t xml:space="preserve">Ships and boats             </t>
  </si>
  <si>
    <t>30.1</t>
  </si>
  <si>
    <t>29</t>
  </si>
  <si>
    <t xml:space="preserve">Machinery and equipment n.e.c.            </t>
  </si>
  <si>
    <t>28</t>
  </si>
  <si>
    <t xml:space="preserve">Electrical equipment              </t>
  </si>
  <si>
    <t>27</t>
  </si>
  <si>
    <t xml:space="preserve">Computer, electronic and optical products           </t>
  </si>
  <si>
    <t>26</t>
  </si>
  <si>
    <t xml:space="preserve">Fabricated metal products, excl. machinery and equipment and weapons &amp; ammunition - 25.1-3/25.5-9   </t>
  </si>
  <si>
    <t>25OTHER</t>
  </si>
  <si>
    <t xml:space="preserve">Weapons and ammunition             </t>
  </si>
  <si>
    <t>25.4</t>
  </si>
  <si>
    <t xml:space="preserve">Other basic metals and casting           </t>
  </si>
  <si>
    <t>24.4-5</t>
  </si>
  <si>
    <t xml:space="preserve">Basic iron and steel            </t>
  </si>
  <si>
    <t>24.1-3</t>
  </si>
  <si>
    <t>Glass, refractory, clay, other porcelain and ceramic, stone and abrasive products - 23.1-4/7-9</t>
  </si>
  <si>
    <t>23OTHER</t>
  </si>
  <si>
    <t xml:space="preserve">Manufacture of cement, lime, plaster and articles of concrete, cement and plaster </t>
  </si>
  <si>
    <t>23.5-6</t>
  </si>
  <si>
    <t xml:space="preserve">Rubber and plastic products            </t>
  </si>
  <si>
    <t>22</t>
  </si>
  <si>
    <t xml:space="preserve">Basic pharmaceutical products and pharmaceutical preparations          </t>
  </si>
  <si>
    <t>21</t>
  </si>
  <si>
    <t xml:space="preserve">Dyestuffs, agro-chemicals - 20.12/20            </t>
  </si>
  <si>
    <t>20C</t>
  </si>
  <si>
    <t xml:space="preserve">Petrochemicals - 20.14/16/17/60             </t>
  </si>
  <si>
    <t>20B</t>
  </si>
  <si>
    <t xml:space="preserve">Industrial gases, inorganics and fertilisers (all inorganic chemicals) - 20.11/13/15      </t>
  </si>
  <si>
    <t>20A</t>
  </si>
  <si>
    <t xml:space="preserve">Other chemical products             </t>
  </si>
  <si>
    <t>20.5</t>
  </si>
  <si>
    <t xml:space="preserve">Soap and detergents, cleaning and polishing preparations, perfumes and toilet preparations     </t>
  </si>
  <si>
    <t>20.4</t>
  </si>
  <si>
    <t xml:space="preserve">Paints, varnishes and similar coatings, printing ink and mastics       </t>
  </si>
  <si>
    <t>20.3</t>
  </si>
  <si>
    <t xml:space="preserve">Coke and refined petroleum products           </t>
  </si>
  <si>
    <t>19</t>
  </si>
  <si>
    <t xml:space="preserve">Printing and recording services            </t>
  </si>
  <si>
    <t>18</t>
  </si>
  <si>
    <t xml:space="preserve">Paper and paper products            </t>
  </si>
  <si>
    <t>17</t>
  </si>
  <si>
    <t>Wood and of products of wood and cork, except furniture; articles of straw and plaiting materials</t>
  </si>
  <si>
    <t>16</t>
  </si>
  <si>
    <t xml:space="preserve">Leather and related products            </t>
  </si>
  <si>
    <t>15</t>
  </si>
  <si>
    <t xml:space="preserve">Wearing apparel              </t>
  </si>
  <si>
    <t>14</t>
  </si>
  <si>
    <t xml:space="preserve">Textiles               </t>
  </si>
  <si>
    <t>13</t>
  </si>
  <si>
    <t xml:space="preserve">Soft drinks              </t>
  </si>
  <si>
    <t>11.07</t>
  </si>
  <si>
    <t>11.01-6 &amp; 12</t>
  </si>
  <si>
    <t xml:space="preserve">Prepared animal feeds             </t>
  </si>
  <si>
    <t>10.9</t>
  </si>
  <si>
    <t xml:space="preserve">Other food products             </t>
  </si>
  <si>
    <t>10.8</t>
  </si>
  <si>
    <t xml:space="preserve">Bakery and farinaceous products            </t>
  </si>
  <si>
    <t>10.7</t>
  </si>
  <si>
    <t xml:space="preserve">Grain mill products, starches and starch products         </t>
  </si>
  <si>
    <t>10.6</t>
  </si>
  <si>
    <t xml:space="preserve">Dairy products              </t>
  </si>
  <si>
    <t>10.5</t>
  </si>
  <si>
    <t xml:space="preserve">Vegetable and animal oils and fats          </t>
  </si>
  <si>
    <t>10.4</t>
  </si>
  <si>
    <t xml:space="preserve">Processed and preserved fish, crustaceans, molluscs, fruit and vegetables       </t>
  </si>
  <si>
    <t>10.2-3</t>
  </si>
  <si>
    <t xml:space="preserve">Preserved meat and meat products           </t>
  </si>
  <si>
    <t>10.1</t>
  </si>
  <si>
    <t xml:space="preserve">Mining support services             </t>
  </si>
  <si>
    <t>09</t>
  </si>
  <si>
    <t xml:space="preserve">Other mining and quarrying products           </t>
  </si>
  <si>
    <t>08</t>
  </si>
  <si>
    <t>Crude Petroleum And Natural Gas &amp; Metal Ores</t>
  </si>
  <si>
    <t>06 &amp; 07</t>
  </si>
  <si>
    <t xml:space="preserve">Coal and lignite             </t>
  </si>
  <si>
    <t>05</t>
  </si>
  <si>
    <t xml:space="preserve">Fish and other fishing products; aquaculture products; support services to fishing     </t>
  </si>
  <si>
    <t>03</t>
  </si>
  <si>
    <t xml:space="preserve">Products of forestry, logging and related services         </t>
  </si>
  <si>
    <t>02</t>
  </si>
  <si>
    <t xml:space="preserve">Products of agriculture, hunting and related services         </t>
  </si>
  <si>
    <t>01</t>
  </si>
  <si>
    <t>Average</t>
  </si>
  <si>
    <t>Is Tradable</t>
  </si>
  <si>
    <t>SIC2 Code</t>
  </si>
  <si>
    <t>Description</t>
  </si>
  <si>
    <t>GVA</t>
  </si>
  <si>
    <t>Productivity per Hour</t>
  </si>
  <si>
    <t>Level</t>
  </si>
  <si>
    <t>Quarterly Growth</t>
  </si>
  <si>
    <t>Yearly Growth</t>
  </si>
  <si>
    <t>T</t>
  </si>
  <si>
    <t>NT</t>
  </si>
  <si>
    <t>N</t>
  </si>
  <si>
    <t xml:space="preserve">T </t>
  </si>
  <si>
    <t>1990Q1</t>
  </si>
  <si>
    <t>1990Q2</t>
  </si>
  <si>
    <t>1990Q3</t>
  </si>
  <si>
    <t>1990Q4</t>
  </si>
  <si>
    <t>1991Q1</t>
  </si>
  <si>
    <t>1991Q2</t>
  </si>
  <si>
    <t>1991Q3</t>
  </si>
  <si>
    <t>1991Q4</t>
  </si>
  <si>
    <t>1992Q1</t>
  </si>
  <si>
    <t>1992Q2</t>
  </si>
  <si>
    <t>1992Q3</t>
  </si>
  <si>
    <t>1992Q4</t>
  </si>
  <si>
    <t>1993Q1</t>
  </si>
  <si>
    <t>1993Q2</t>
  </si>
  <si>
    <t>1993Q3</t>
  </si>
  <si>
    <t>1993Q4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</si>
  <si>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</si>
  <si>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</si>
  <si>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</si>
  <si>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</si>
  <si>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</si>
  <si>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</si>
  <si>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</si>
  <si>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</si>
  <si>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</si>
  <si>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</si>
  <si>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</si>
  <si>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</si>
  <si>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</si>
  <si>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</si>
  <si>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</si>
  <si>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</si>
  <si>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</si>
  <si>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</si>
  <si>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</si>
  <si>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</si>
  <si>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</si>
  <si>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</si>
  <si>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</si>
  <si>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</si>
  <si>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</si>
  <si>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</si>
  <si>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</si>
  <si>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</si>
  <si>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</si>
  <si>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</si>
  <si>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</si>
  <si>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</si>
  <si>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</si>
  <si>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</si>
  <si>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</si>
  <si>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</si>
  <si>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</si>
  <si>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</si>
  <si>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</si>
  <si>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</si>
  <si>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</si>
  <si>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</si>
  <si>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</si>
  <si>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</si>
  <si>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</si>
  <si>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</si>
  <si>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</si>
  <si>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</si>
  <si>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</si>
  <si>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</si>
  <si>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</si>
  <si>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</si>
  <si>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</si>
  <si>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</si>
  <si>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</si>
  <si>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</si>
  <si>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</si>
  <si>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</si>
  <si>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</si>
  <si>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</si>
  <si>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</si>
  <si>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</si>
  <si>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</si>
  <si>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</si>
  <si>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</si>
  <si>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</si>
  <si>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</si>
  <si>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</si>
  <si>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</si>
  <si>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</si>
  <si>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</si>
  <si>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</si>
  <si>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</si>
  <si>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</si>
  <si>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</si>
  <si>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</si>
  <si>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</si>
  <si>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</si>
  <si>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</si>
  <si>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</si>
  <si>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</si>
  <si>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</si>
  <si>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</si>
  <si>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</si>
  <si>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</si>
  <si>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</si>
  <si>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</si>
  <si>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</si>
  <si>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</si>
  <si>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</si>
  <si>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</si>
  <si>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</si>
  <si>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</si>
  <si>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</si>
  <si>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</si>
  <si>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</si>
  <si>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</si>
  <si>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</si>
  <si>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</si>
  <si>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</si>
  <si>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Quarter</t>
  </si>
  <si>
    <t>DlogP</t>
  </si>
  <si>
    <t>Q Growth</t>
  </si>
  <si>
    <t>Y Growth</t>
  </si>
  <si>
    <t>Tradable (T)</t>
  </si>
  <si>
    <t>I_Y</t>
  </si>
  <si>
    <t>C_Y</t>
  </si>
  <si>
    <t>TB_Y</t>
  </si>
  <si>
    <t>DlogYT_NT</t>
  </si>
  <si>
    <t>DlogYN_NN</t>
  </si>
  <si>
    <t>1987Q3</t>
  </si>
  <si>
    <t>1987Q4</t>
  </si>
  <si>
    <t>1988Q1</t>
  </si>
  <si>
    <t>1988Q2</t>
  </si>
  <si>
    <t>1988Q3</t>
  </si>
  <si>
    <t>1988Q4</t>
  </si>
  <si>
    <t>1989Q1</t>
  </si>
  <si>
    <t>1989Q2</t>
  </si>
  <si>
    <t>1989Q3</t>
  </si>
  <si>
    <t>1989Q4</t>
  </si>
  <si>
    <t>The tradability index used to compute the Tradable and Non-Tradable time-series data.</t>
  </si>
  <si>
    <t>Year</t>
  </si>
  <si>
    <t>Shares</t>
  </si>
  <si>
    <t>Labour</t>
  </si>
  <si>
    <t>Consumption</t>
  </si>
  <si>
    <t>This spreadsheet contains the data used in the paper entitled "The Brexit Vote, Productivity Growth and Macroeconomic Adjustments in the United Kingdom"</t>
  </si>
  <si>
    <t>© Ben Broadbent, Federico Di Pace, Thomas Drechsel, Richard Harrison and Silvana Tenreyro</t>
  </si>
  <si>
    <t>Consumption to GDP ratio</t>
  </si>
  <si>
    <t>Investment to GDP ratio</t>
  </si>
  <si>
    <t>Quarterly Growth Rate of Tradable productivity</t>
  </si>
  <si>
    <t>Quarterly Growth Rate of Non-Tradable productivity</t>
  </si>
  <si>
    <t>Demeaned Total Hours</t>
  </si>
  <si>
    <t>Quarterly growth rate of Relative Price of Non-tradables</t>
  </si>
  <si>
    <t>GVA deflator</t>
  </si>
  <si>
    <t>Relative price - P</t>
  </si>
  <si>
    <t>Total hours</t>
  </si>
  <si>
    <r>
      <t xml:space="preserve">The sectoral GVA, Relative Price of Non-Tradables, Hours and Productivity per Hour can be found in the worksheet entitled </t>
    </r>
    <r>
      <rPr>
        <b/>
        <sz val="11"/>
        <color theme="1"/>
        <rFont val="Calibri"/>
        <family val="2"/>
        <scheme val="minor"/>
      </rPr>
      <t>Sectoral Data</t>
    </r>
    <r>
      <rPr>
        <sz val="11"/>
        <color theme="1"/>
        <rFont val="Calibri"/>
        <family val="2"/>
        <scheme val="minor"/>
      </rPr>
      <t>.</t>
    </r>
  </si>
  <si>
    <r>
      <t xml:space="preserve">The Tradable Consumption Shares and Sectoral Shares can be found in the worksheet entitled </t>
    </r>
    <r>
      <rPr>
        <b/>
        <sz val="11"/>
        <color theme="1"/>
        <rFont val="Calibri"/>
        <family val="2"/>
        <scheme val="minor"/>
      </rPr>
      <t>Shares</t>
    </r>
    <r>
      <rPr>
        <sz val="11"/>
        <color theme="1"/>
        <rFont val="Calibri"/>
        <family val="2"/>
        <scheme val="minor"/>
      </rPr>
      <t>.</t>
    </r>
  </si>
  <si>
    <r>
      <t xml:space="preserve">The tradability index and the tradable/non-tradable categorisation can be found in the worksheet entitled </t>
    </r>
    <r>
      <rPr>
        <b/>
        <sz val="11"/>
        <color theme="1"/>
        <rFont val="Calibri"/>
        <family val="2"/>
        <scheme val="minor"/>
      </rPr>
      <t>Tradability Index</t>
    </r>
    <r>
      <rPr>
        <sz val="11"/>
        <color theme="1"/>
        <rFont val="Calibri"/>
        <family val="2"/>
        <scheme val="minor"/>
      </rPr>
      <t>. This data is used to compute the Tradable and Non-Tradable time-series data.</t>
    </r>
  </si>
  <si>
    <r>
      <t xml:space="preserve">The transformed data used for estimation purposes can be found in the worksheet entitled </t>
    </r>
    <r>
      <rPr>
        <b/>
        <sz val="11"/>
        <color theme="1"/>
        <rFont val="Calibri"/>
        <family val="2"/>
        <scheme val="minor"/>
      </rPr>
      <t>EstimatiON87</t>
    </r>
    <r>
      <rPr>
        <sz val="11"/>
        <color theme="1"/>
        <rFont val="Calibri"/>
        <family val="2"/>
        <scheme val="minor"/>
      </rPr>
      <t>.</t>
    </r>
  </si>
  <si>
    <t>GVA refers to Gross Value Added, T  to the Tradable sector and NT  to Non-Tradable sector and SIC2 refers to the industry classification.</t>
  </si>
  <si>
    <t>All errors contained in these spreadsheet are our own. Use this data at your discretion.</t>
  </si>
  <si>
    <t>2019Q1</t>
  </si>
  <si>
    <t>2019Q2</t>
  </si>
  <si>
    <t>2019Q3</t>
  </si>
  <si>
    <t>2019Q4</t>
  </si>
  <si>
    <t>This version: July 2022</t>
  </si>
  <si>
    <t>Alcoholic beverages  &amp; Tobacco products</t>
  </si>
  <si>
    <t xml:space="preserve">Motor vehicles, trailers and semi-trailers      </t>
  </si>
  <si>
    <t>Insurance, reinsurance and pension funding services, except compulsory social security</t>
  </si>
  <si>
    <t>Real estate services, excluding on a fee or contract basis and excluding imputed rent</t>
  </si>
  <si>
    <t>Imputed rents of owner-occupied dwellings</t>
  </si>
  <si>
    <t>Robs1</t>
  </si>
  <si>
    <t>Robs2</t>
  </si>
  <si>
    <t>DlogPA</t>
  </si>
  <si>
    <t/>
  </si>
  <si>
    <t>Real US Short-Term Rate (inflation expectation as moving average)</t>
  </si>
  <si>
    <t>Real US Short-Term Rate (Inflation expectations for SPF)</t>
  </si>
  <si>
    <t>YoT growth rate of Relative Price of Non-tradables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</si>
</sst>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/>
    <xf numFmtId="164" fontId="0" fillId="0" borderId="0" xfId="0" applyNumberFormat="1"/>
    <xf numFmtId="0" fontId="0" fillId="2" borderId="0" xfId="0" applyFill="1"/>
    <xf numFmtId="0" fontId="0" fillId="0" borderId="0" xfId="0" applyAlignment="1">
      <alignment horizontal="right"/>
    </xf>
    <xf numFmtId="0" fontId="0" fillId="0" borderId="0" xfId="1" applyNumberFormat="1" applyFont="1"/>
    <xf numFmtId="0" fontId="0" fillId="0" borderId="0" xfId="0" applyFill="1" applyBorder="1"/>
    <xf numFmtId="165" fontId="0" fillId="0" borderId="0" xfId="0" applyNumberFormat="1" applyFill="1" applyBorder="1"/>
    <xf numFmtId="0" fontId="0" fillId="0" borderId="0" xfId="0" applyFill="1"/>
    <xf numFmtId="0" fontId="0" fillId="2" borderId="4" xfId="0" applyFill="1" applyBorder="1"/>
    <xf numFmtId="0" fontId="0" fillId="2" borderId="5" xfId="0" applyFill="1" applyBorder="1"/>
    <xf numFmtId="2" fontId="0" fillId="2" borderId="4" xfId="0" applyNumberFormat="1" applyFill="1" applyBorder="1"/>
    <xf numFmtId="2" fontId="0" fillId="2" borderId="5" xfId="0" applyNumberFormat="1" applyFill="1" applyBorder="1"/>
    <xf numFmtId="2" fontId="0" fillId="2" borderId="0" xfId="0" applyNumberFormat="1" applyFill="1" applyBorder="1"/>
    <xf numFmtId="2" fontId="0" fillId="2" borderId="7" xfId="0" applyNumberFormat="1" applyFill="1" applyBorder="1"/>
    <xf numFmtId="2" fontId="0" fillId="2" borderId="8" xfId="0" applyNumberFormat="1" applyFill="1" applyBorder="1"/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" fontId="0" fillId="4" borderId="4" xfId="0" applyNumberFormat="1" applyFill="1" applyBorder="1"/>
    <xf numFmtId="1" fontId="0" fillId="4" borderId="5" xfId="0" applyNumberFormat="1" applyFill="1" applyBorder="1"/>
    <xf numFmtId="1" fontId="0" fillId="4" borderId="6" xfId="0" applyNumberFormat="1" applyFill="1" applyBorder="1"/>
    <xf numFmtId="1" fontId="0" fillId="4" borderId="8" xfId="0" applyNumberFormat="1" applyFill="1" applyBorder="1"/>
    <xf numFmtId="0" fontId="0" fillId="5" borderId="6" xfId="0" applyFill="1" applyBorder="1"/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/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1" fontId="0" fillId="7" borderId="6" xfId="0" applyNumberFormat="1" applyFill="1" applyBorder="1"/>
    <xf numFmtId="1" fontId="0" fillId="7" borderId="7" xfId="0" applyNumberFormat="1" applyFill="1" applyBorder="1"/>
    <xf numFmtId="0" fontId="0" fillId="7" borderId="6" xfId="0" applyFill="1" applyBorder="1" applyAlignment="1">
      <alignment horizontal="center"/>
    </xf>
    <xf numFmtId="165" fontId="0" fillId="7" borderId="6" xfId="0" applyNumberFormat="1" applyFill="1" applyBorder="1"/>
    <xf numFmtId="165" fontId="0" fillId="7" borderId="8" xfId="0" applyNumberFormat="1" applyFill="1" applyBorder="1"/>
    <xf numFmtId="0" fontId="0" fillId="2" borderId="7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0" xfId="0" applyFill="1" applyBorder="1"/>
    <xf numFmtId="0" fontId="0" fillId="9" borderId="5" xfId="0" applyFill="1" applyBorder="1"/>
    <xf numFmtId="0" fontId="0" fillId="9" borderId="7" xfId="0" applyFill="1" applyBorder="1"/>
    <xf numFmtId="0" fontId="0" fillId="9" borderId="8" xfId="0" applyFill="1" applyBorder="1"/>
    <xf numFmtId="0" fontId="0" fillId="9" borderId="1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9" borderId="2" xfId="0" applyFill="1" applyBorder="1"/>
    <xf numFmtId="0" fontId="0" fillId="5" borderId="4" xfId="0" applyFill="1" applyBorder="1"/>
    <xf numFmtId="0" fontId="0" fillId="5" borderId="0" xfId="1" applyNumberFormat="1" applyFont="1" applyFill="1" applyBorder="1"/>
    <xf numFmtId="0" fontId="0" fillId="5" borderId="7" xfId="0" applyFill="1" applyBorder="1"/>
    <xf numFmtId="0" fontId="0" fillId="5" borderId="7" xfId="1" applyNumberFormat="1" applyFont="1" applyFill="1" applyBorder="1"/>
    <xf numFmtId="1" fontId="0" fillId="7" borderId="0" xfId="0" applyNumberFormat="1" applyFill="1" applyBorder="1" applyAlignment="1">
      <alignment horizontal="center"/>
    </xf>
    <xf numFmtId="2" fontId="0" fillId="7" borderId="4" xfId="0" applyNumberFormat="1" applyFill="1" applyBorder="1"/>
    <xf numFmtId="2" fontId="0" fillId="7" borderId="5" xfId="0" applyNumberFormat="1" applyFill="1" applyBorder="1"/>
    <xf numFmtId="2" fontId="0" fillId="7" borderId="0" xfId="0" applyNumberFormat="1" applyFill="1" applyBorder="1"/>
    <xf numFmtId="2" fontId="0" fillId="9" borderId="0" xfId="0" applyNumberFormat="1" applyFill="1" applyBorder="1"/>
    <xf numFmtId="2" fontId="0" fillId="9" borderId="5" xfId="0" applyNumberFormat="1" applyFill="1" applyBorder="1"/>
    <xf numFmtId="2" fontId="0" fillId="5" borderId="4" xfId="0" applyNumberFormat="1" applyFill="1" applyBorder="1"/>
    <xf numFmtId="2" fontId="0" fillId="5" borderId="0" xfId="0" applyNumberFormat="1" applyFill="1" applyBorder="1"/>
    <xf numFmtId="2" fontId="0" fillId="5" borderId="0" xfId="1" applyNumberFormat="1" applyFont="1" applyFill="1" applyBorder="1"/>
    <xf numFmtId="0" fontId="0" fillId="5" borderId="2" xfId="0" applyFill="1" applyBorder="1"/>
    <xf numFmtId="0" fontId="0" fillId="5" borderId="5" xfId="0" applyFill="1" applyBorder="1"/>
    <xf numFmtId="2" fontId="0" fillId="5" borderId="5" xfId="0" applyNumberFormat="1" applyFill="1" applyBorder="1"/>
    <xf numFmtId="0" fontId="0" fillId="5" borderId="8" xfId="0" applyFill="1" applyBorder="1"/>
    <xf numFmtId="17" fontId="0" fillId="3" borderId="11" xfId="0" applyNumberFormat="1" applyFill="1" applyBorder="1" applyAlignment="1">
      <alignment horizontal="left" indent="1"/>
    </xf>
    <xf numFmtId="0" fontId="0" fillId="3" borderId="11" xfId="0" applyFill="1" applyBorder="1" applyAlignment="1">
      <alignment horizontal="left" indent="1"/>
    </xf>
    <xf numFmtId="0" fontId="0" fillId="3" borderId="12" xfId="0" applyFill="1" applyBorder="1" applyAlignment="1">
      <alignment horizontal="left" indent="1"/>
    </xf>
    <xf numFmtId="17" fontId="0" fillId="9" borderId="11" xfId="0" applyNumberFormat="1" applyFill="1" applyBorder="1" applyAlignment="1">
      <alignment horizontal="left" indent="1"/>
    </xf>
    <xf numFmtId="0" fontId="0" fillId="9" borderId="11" xfId="0" applyFill="1" applyBorder="1" applyAlignment="1">
      <alignment horizontal="left" indent="1"/>
    </xf>
    <xf numFmtId="17" fontId="0" fillId="9" borderId="10" xfId="0" applyNumberFormat="1" applyFill="1" applyBorder="1" applyAlignment="1">
      <alignment horizontal="left" indent="1"/>
    </xf>
    <xf numFmtId="0" fontId="0" fillId="9" borderId="5" xfId="0" applyFill="1" applyBorder="1" applyAlignment="1">
      <alignment horizontal="center"/>
    </xf>
    <xf numFmtId="0" fontId="0" fillId="9" borderId="12" xfId="0" applyFill="1" applyBorder="1" applyAlignment="1">
      <alignment horizontal="left" indent="1"/>
    </xf>
    <xf numFmtId="0" fontId="0" fillId="8" borderId="11" xfId="0" applyFill="1" applyBorder="1"/>
    <xf numFmtId="0" fontId="0" fillId="8" borderId="8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8" borderId="9" xfId="0" applyFill="1" applyBorder="1"/>
    <xf numFmtId="0" fontId="0" fillId="9" borderId="0" xfId="0" applyFill="1" applyBorder="1" applyAlignment="1">
      <alignment horizontal="center"/>
    </xf>
    <xf numFmtId="164" fontId="0" fillId="9" borderId="3" xfId="0" applyNumberFormat="1" applyFill="1" applyBorder="1"/>
    <xf numFmtId="164" fontId="0" fillId="9" borderId="3" xfId="0" applyNumberFormat="1" applyFill="1" applyBorder="1" applyAlignment="1">
      <alignment horizontal="center"/>
    </xf>
    <xf numFmtId="164" fontId="0" fillId="9" borderId="0" xfId="0" applyNumberFormat="1" applyFill="1" applyBorder="1"/>
    <xf numFmtId="164" fontId="0" fillId="9" borderId="0" xfId="0" applyNumberFormat="1" applyFill="1" applyBorder="1" applyAlignment="1">
      <alignment horizontal="center"/>
    </xf>
    <xf numFmtId="164" fontId="0" fillId="9" borderId="5" xfId="0" applyNumberFormat="1" applyFill="1" applyBorder="1"/>
    <xf numFmtId="2" fontId="0" fillId="8" borderId="4" xfId="0" applyNumberFormat="1" applyFill="1" applyBorder="1" applyAlignment="1">
      <alignment horizontal="center"/>
    </xf>
    <xf numFmtId="2" fontId="0" fillId="8" borderId="5" xfId="0" applyNumberForma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7" xfId="0" applyNumberFormat="1" applyFill="1" applyBorder="1" applyAlignment="1">
      <alignment horizontal="center"/>
    </xf>
    <xf numFmtId="2" fontId="0" fillId="8" borderId="8" xfId="0" applyNumberFormat="1" applyFill="1" applyBorder="1" applyAlignment="1">
      <alignment horizontal="center"/>
    </xf>
    <xf numFmtId="1" fontId="0" fillId="7" borderId="4" xfId="0" applyNumberFormat="1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left" indent="2"/>
    </xf>
    <xf numFmtId="0" fontId="0" fillId="2" borderId="1" xfId="0" applyFill="1" applyBorder="1"/>
    <xf numFmtId="0" fontId="0" fillId="2" borderId="3" xfId="0" applyFill="1" applyBorder="1"/>
    <xf numFmtId="0" fontId="2" fillId="6" borderId="3" xfId="0" applyFont="1" applyFill="1" applyBorder="1"/>
    <xf numFmtId="0" fontId="2" fillId="6" borderId="2" xfId="0" applyFont="1" applyFill="1" applyBorder="1"/>
    <xf numFmtId="0" fontId="4" fillId="2" borderId="4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1"/>
    </xf>
    <xf numFmtId="164" fontId="0" fillId="6" borderId="0" xfId="0" applyNumberFormat="1" applyFill="1" applyBorder="1"/>
    <xf numFmtId="164" fontId="0" fillId="6" borderId="5" xfId="0" applyNumberFormat="1" applyFill="1" applyBorder="1"/>
    <xf numFmtId="164" fontId="0" fillId="2" borderId="0" xfId="0" applyNumberFormat="1" applyFill="1" applyBorder="1" applyAlignment="1">
      <alignment horizontal="left" indent="1"/>
    </xf>
    <xf numFmtId="0" fontId="4" fillId="2" borderId="6" xfId="0" applyFont="1" applyFill="1" applyBorder="1" applyAlignment="1">
      <alignment horizontal="left" indent="1"/>
    </xf>
    <xf numFmtId="0" fontId="4" fillId="2" borderId="7" xfId="0" applyFont="1" applyFill="1" applyBorder="1" applyAlignment="1">
      <alignment horizontal="left" indent="1"/>
    </xf>
    <xf numFmtId="164" fontId="0" fillId="6" borderId="7" xfId="0" applyNumberFormat="1" applyFill="1" applyBorder="1"/>
    <xf numFmtId="164" fontId="0" fillId="6" borderId="8" xfId="0" applyNumberFormat="1" applyFill="1" applyBorder="1"/>
    <xf numFmtId="0" fontId="2" fillId="9" borderId="3" xfId="0" applyFont="1" applyFill="1" applyBorder="1"/>
    <xf numFmtId="0" fontId="2" fillId="9" borderId="2" xfId="0" applyFont="1" applyFill="1" applyBorder="1"/>
    <xf numFmtId="0" fontId="5" fillId="3" borderId="10" xfId="0" applyFont="1" applyFill="1" applyBorder="1"/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10" borderId="1" xfId="0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10" borderId="3" xfId="0" applyFill="1" applyBorder="1"/>
    <xf numFmtId="0" fontId="0" fillId="10" borderId="2" xfId="0" applyFill="1" applyBorder="1"/>
    <xf numFmtId="0" fontId="0" fillId="10" borderId="4" xfId="0" applyFill="1" applyBorder="1" applyAlignment="1">
      <alignment horizontal="left"/>
    </xf>
    <xf numFmtId="0" fontId="0" fillId="10" borderId="0" xfId="0" applyFill="1" applyBorder="1"/>
    <xf numFmtId="0" fontId="0" fillId="10" borderId="5" xfId="0" applyFill="1" applyBorder="1"/>
    <xf numFmtId="0" fontId="0" fillId="10" borderId="6" xfId="0" applyFill="1" applyBorder="1" applyAlignment="1">
      <alignment horizontal="left"/>
    </xf>
    <xf numFmtId="0" fontId="0" fillId="10" borderId="7" xfId="0" applyFill="1" applyBorder="1"/>
    <xf numFmtId="0" fontId="0" fillId="10" borderId="8" xfId="0" applyFill="1" applyBorder="1"/>
    <xf numFmtId="17" fontId="0" fillId="9" borderId="9" xfId="0" applyNumberFormat="1" applyFill="1" applyBorder="1" applyAlignment="1">
      <alignment horizontal="center" vertical="center"/>
    </xf>
    <xf numFmtId="0" fontId="6" fillId="10" borderId="0" xfId="0" applyFont="1" applyFill="1" applyAlignment="1">
      <alignment horizontal="left" indent="2"/>
    </xf>
    <xf numFmtId="0" fontId="0" fillId="5" borderId="3" xfId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8" borderId="10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164" fontId="0" fillId="9" borderId="5" xfId="0" applyNumberFormat="1" applyFill="1" applyBorder="1" applyAlignment="1">
      <alignment horizontal="center"/>
    </xf>
    <xf numFmtId="0" fontId="0" fillId="0" borderId="7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"/>
  <sheetViews>
    <sheetView tabSelected="1" workbookViewId="0">
      <selection activeCell="P20" sqref="P20"/>
    </sheetView>
  </sheetViews>
  <sheetFormatPr defaultRowHeight="15" x14ac:dyDescent="0.25"/>
  <cols>
    <col min="1" max="1" width="1.85546875" style="91" customWidth="1"/>
    <col min="2" max="16384" width="9.140625" style="91"/>
  </cols>
  <sheetData>
    <row r="1" spans="2:3" ht="9.75" customHeight="1" x14ac:dyDescent="0.25"/>
    <row r="2" spans="2:3" ht="9.75" customHeight="1" x14ac:dyDescent="0.25"/>
    <row r="3" spans="2:3" x14ac:dyDescent="0.25">
      <c r="B3" s="91" t="s">
        <v>361</v>
      </c>
    </row>
    <row r="4" spans="2:3" x14ac:dyDescent="0.25">
      <c r="C4" s="91" t="s">
        <v>362</v>
      </c>
    </row>
    <row r="6" spans="2:3" x14ac:dyDescent="0.25">
      <c r="B6" s="92" t="s">
        <v>372</v>
      </c>
    </row>
    <row r="7" spans="2:3" x14ac:dyDescent="0.25">
      <c r="B7" s="92" t="s">
        <v>373</v>
      </c>
    </row>
    <row r="8" spans="2:3" x14ac:dyDescent="0.25">
      <c r="B8" s="92" t="s">
        <v>356</v>
      </c>
    </row>
    <row r="9" spans="2:3" x14ac:dyDescent="0.25">
      <c r="B9" s="92" t="s">
        <v>374</v>
      </c>
    </row>
    <row r="10" spans="2:3" x14ac:dyDescent="0.25">
      <c r="B10" s="92" t="s">
        <v>375</v>
      </c>
    </row>
    <row r="11" spans="2:3" x14ac:dyDescent="0.25">
      <c r="B11" s="92"/>
    </row>
    <row r="12" spans="2:3" x14ac:dyDescent="0.25">
      <c r="B12" s="92" t="s">
        <v>376</v>
      </c>
    </row>
    <row r="13" spans="2:3" x14ac:dyDescent="0.25">
      <c r="B13" s="92"/>
    </row>
    <row r="14" spans="2:3" x14ac:dyDescent="0.25">
      <c r="B14" s="92" t="s">
        <v>377</v>
      </c>
    </row>
    <row r="15" spans="2:3" x14ac:dyDescent="0.25">
      <c r="B15" s="92"/>
    </row>
    <row r="16" spans="2:3" x14ac:dyDescent="0.25">
      <c r="B16" s="122" t="s">
        <v>382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Y126"/>
  <sheetViews>
    <sheetView workbookViewId="0">
      <pane xSplit="2" ySplit="4" topLeftCell="C5" activePane="bottomRight" state="frozen"/>
      <selection pane="topRight" activeCell="B1" sqref="B1"/>
      <selection pane="bottomLeft" activeCell="A3" sqref="A3"/>
      <selection pane="bottomRight" activeCell="B6" sqref="B6"/>
    </sheetView>
  </sheetViews>
  <sheetFormatPr defaultRowHeight="15" x14ac:dyDescent="0.25"/>
  <cols>
    <col min="1" max="1" width="2.140625" customWidth="1"/>
    <col min="2" max="2" width="10.7109375" customWidth="1"/>
    <col min="3" max="3" width="11.5703125" bestFit="1" customWidth="1"/>
    <col min="4" max="4" width="13.140625" customWidth="1"/>
    <col min="5" max="8" width="5.28515625" bestFit="1" customWidth="1"/>
    <col min="9" max="11" width="6.5703125" bestFit="1" customWidth="1"/>
    <col min="12" max="12" width="9.42578125" style="4" bestFit="1" customWidth="1"/>
    <col min="14" max="15" width="9.140625" style="8"/>
    <col min="16" max="17" width="8.28515625" customWidth="1"/>
    <col min="18" max="19" width="8.28515625" style="5" customWidth="1"/>
    <col min="20" max="21" width="8.28515625" customWidth="1"/>
    <col min="22" max="25" width="11.28515625" customWidth="1"/>
  </cols>
  <sheetData>
    <row r="1" spans="2:21" ht="11.25" customHeight="1" x14ac:dyDescent="0.25"/>
    <row r="2" spans="2:21" x14ac:dyDescent="0.25">
      <c r="B2" s="138" t="s">
        <v>336</v>
      </c>
      <c r="C2" s="141" t="s">
        <v>211</v>
      </c>
      <c r="D2" s="142"/>
      <c r="E2" s="142"/>
      <c r="F2" s="142"/>
      <c r="G2" s="142"/>
      <c r="H2" s="143"/>
      <c r="I2" s="128" t="s">
        <v>369</v>
      </c>
      <c r="J2" s="129"/>
      <c r="K2" s="144" t="s">
        <v>370</v>
      </c>
      <c r="L2" s="145"/>
      <c r="M2" s="146"/>
      <c r="N2" s="135" t="s">
        <v>371</v>
      </c>
      <c r="O2" s="136"/>
      <c r="P2" s="130" t="s">
        <v>212</v>
      </c>
      <c r="Q2" s="130"/>
      <c r="R2" s="130"/>
      <c r="S2" s="130"/>
      <c r="T2" s="130"/>
      <c r="U2" s="131"/>
    </row>
    <row r="3" spans="2:21" x14ac:dyDescent="0.25">
      <c r="B3" s="139"/>
      <c r="C3" s="126" t="s">
        <v>213</v>
      </c>
      <c r="D3" s="137"/>
      <c r="E3" s="126" t="s">
        <v>338</v>
      </c>
      <c r="F3" s="127"/>
      <c r="G3" s="126" t="s">
        <v>339</v>
      </c>
      <c r="H3" s="127"/>
      <c r="I3" s="134" t="s">
        <v>213</v>
      </c>
      <c r="J3" s="134"/>
      <c r="K3" s="40" t="s">
        <v>213</v>
      </c>
      <c r="L3" s="34" t="s">
        <v>338</v>
      </c>
      <c r="M3" s="41" t="s">
        <v>339</v>
      </c>
      <c r="N3" s="132" t="s">
        <v>213</v>
      </c>
      <c r="O3" s="133"/>
      <c r="P3" s="124" t="s">
        <v>213</v>
      </c>
      <c r="Q3" s="124"/>
      <c r="R3" s="123" t="s">
        <v>214</v>
      </c>
      <c r="S3" s="123"/>
      <c r="T3" s="124" t="s">
        <v>215</v>
      </c>
      <c r="U3" s="125"/>
    </row>
    <row r="4" spans="2:21" x14ac:dyDescent="0.25">
      <c r="B4" s="140"/>
      <c r="C4" s="30" t="s">
        <v>340</v>
      </c>
      <c r="D4" s="26" t="s">
        <v>217</v>
      </c>
      <c r="E4" s="30" t="s">
        <v>216</v>
      </c>
      <c r="F4" s="27" t="s">
        <v>217</v>
      </c>
      <c r="G4" s="30" t="s">
        <v>216</v>
      </c>
      <c r="H4" s="27" t="s">
        <v>217</v>
      </c>
      <c r="I4" s="33" t="s">
        <v>216</v>
      </c>
      <c r="J4" s="33" t="s">
        <v>217</v>
      </c>
      <c r="K4" s="42"/>
      <c r="L4" s="35"/>
      <c r="M4" s="43"/>
      <c r="N4" s="16" t="s">
        <v>216</v>
      </c>
      <c r="O4" s="17" t="s">
        <v>217</v>
      </c>
      <c r="P4" s="23" t="s">
        <v>219</v>
      </c>
      <c r="Q4" s="23" t="s">
        <v>217</v>
      </c>
      <c r="R4" s="23" t="s">
        <v>219</v>
      </c>
      <c r="S4" s="23" t="s">
        <v>217</v>
      </c>
      <c r="T4" s="23" t="s">
        <v>216</v>
      </c>
      <c r="U4" s="24" t="s">
        <v>217</v>
      </c>
    </row>
    <row r="5" spans="2:21" x14ac:dyDescent="0.25">
      <c r="B5" s="62" t="s">
        <v>220</v>
      </c>
      <c r="C5" s="89">
        <v>117940.04814466691</v>
      </c>
      <c r="D5" s="49">
        <v>158853.10816234146</v>
      </c>
      <c r="E5" s="50"/>
      <c r="F5" s="51"/>
      <c r="G5" s="52"/>
      <c r="H5" s="51"/>
      <c r="I5" s="9"/>
      <c r="J5" s="10"/>
      <c r="K5" s="36"/>
      <c r="L5" s="36"/>
      <c r="M5" s="44"/>
      <c r="N5" s="18"/>
      <c r="O5" s="19"/>
      <c r="P5" s="45"/>
      <c r="Q5" s="25"/>
      <c r="R5" s="46"/>
      <c r="S5" s="46"/>
      <c r="T5" s="25"/>
      <c r="U5" s="58"/>
    </row>
    <row r="6" spans="2:21" x14ac:dyDescent="0.25">
      <c r="B6" s="62" t="s">
        <v>221</v>
      </c>
      <c r="C6" s="89">
        <v>118519.99084154161</v>
      </c>
      <c r="D6" s="49">
        <v>159337.54221809283</v>
      </c>
      <c r="E6" s="50">
        <f t="shared" ref="E6:E37" si="0">(LN(C6)-LN(C5))*100</f>
        <v>0.49052166463408042</v>
      </c>
      <c r="F6" s="51">
        <f t="shared" ref="F6:F37" si="1">(LN(D6)-LN(D5))*100</f>
        <v>0.30449318951539794</v>
      </c>
      <c r="G6" s="52"/>
      <c r="H6" s="51"/>
      <c r="I6" s="9"/>
      <c r="J6" s="10"/>
      <c r="K6" s="36"/>
      <c r="L6" s="36"/>
      <c r="M6" s="37"/>
      <c r="N6" s="18"/>
      <c r="O6" s="19"/>
      <c r="P6" s="45"/>
      <c r="Q6" s="25"/>
      <c r="R6" s="46"/>
      <c r="S6" s="46"/>
      <c r="T6" s="25"/>
      <c r="U6" s="59"/>
    </row>
    <row r="7" spans="2:21" x14ac:dyDescent="0.25">
      <c r="B7" s="62" t="s">
        <v>222</v>
      </c>
      <c r="C7" s="89">
        <v>117149.56214486652</v>
      </c>
      <c r="D7" s="49">
        <v>158512.96045999724</v>
      </c>
      <c r="E7" s="50">
        <f t="shared" si="0"/>
        <v>-1.1630218044839324</v>
      </c>
      <c r="F7" s="51">
        <f t="shared" si="1"/>
        <v>-0.51884996310853637</v>
      </c>
      <c r="G7" s="52"/>
      <c r="H7" s="51"/>
      <c r="I7" s="9"/>
      <c r="J7" s="10"/>
      <c r="K7" s="36"/>
      <c r="L7" s="36"/>
      <c r="M7" s="37"/>
      <c r="N7" s="18"/>
      <c r="O7" s="19"/>
      <c r="P7" s="45"/>
      <c r="Q7" s="25"/>
      <c r="R7" s="46"/>
      <c r="S7" s="46"/>
      <c r="T7" s="25"/>
      <c r="U7" s="59"/>
    </row>
    <row r="8" spans="2:21" x14ac:dyDescent="0.25">
      <c r="B8" s="62" t="s">
        <v>223</v>
      </c>
      <c r="C8" s="89">
        <v>116557.80826891045</v>
      </c>
      <c r="D8" s="49">
        <v>158792.64786317275</v>
      </c>
      <c r="E8" s="50">
        <f t="shared" si="0"/>
        <v>-0.5064069135046978</v>
      </c>
      <c r="F8" s="51">
        <f t="shared" si="1"/>
        <v>0.17628902122943657</v>
      </c>
      <c r="G8" s="52"/>
      <c r="H8" s="51"/>
      <c r="I8" s="9"/>
      <c r="J8" s="10"/>
      <c r="K8" s="36"/>
      <c r="L8" s="36"/>
      <c r="M8" s="37"/>
      <c r="N8" s="18"/>
      <c r="O8" s="19"/>
      <c r="P8" s="45"/>
      <c r="Q8" s="25"/>
      <c r="R8" s="46"/>
      <c r="S8" s="46"/>
      <c r="T8" s="25"/>
      <c r="U8" s="59"/>
    </row>
    <row r="9" spans="2:21" x14ac:dyDescent="0.25">
      <c r="B9" s="62" t="s">
        <v>224</v>
      </c>
      <c r="C9" s="89">
        <v>115931.8099234558</v>
      </c>
      <c r="D9" s="49">
        <v>158433.29862861792</v>
      </c>
      <c r="E9" s="50">
        <f t="shared" si="0"/>
        <v>-0.53851854819342293</v>
      </c>
      <c r="F9" s="51">
        <f t="shared" si="1"/>
        <v>-0.2265573747893157</v>
      </c>
      <c r="G9" s="52">
        <f t="shared" ref="G9:G40" si="2">(LN(C9)-LN(C5))*100</f>
        <v>-1.7174256015479727</v>
      </c>
      <c r="H9" s="51">
        <f t="shared" ref="H9:H40" si="3">(LN(D9)-LN(D5))*100</f>
        <v>-0.26462512715301756</v>
      </c>
      <c r="I9" s="9"/>
      <c r="J9" s="10"/>
      <c r="K9" s="36"/>
      <c r="L9" s="36"/>
      <c r="M9" s="37"/>
      <c r="N9" s="18"/>
      <c r="O9" s="19"/>
      <c r="P9" s="45"/>
      <c r="Q9" s="25"/>
      <c r="R9" s="46"/>
      <c r="S9" s="46"/>
      <c r="T9" s="25"/>
      <c r="U9" s="59"/>
    </row>
    <row r="10" spans="2:21" x14ac:dyDescent="0.25">
      <c r="B10" s="62" t="s">
        <v>225</v>
      </c>
      <c r="C10" s="89">
        <v>115240.72780183681</v>
      </c>
      <c r="D10" s="49">
        <v>159344.6240775403</v>
      </c>
      <c r="E10" s="50">
        <f t="shared" si="0"/>
        <v>-0.59789470422444424</v>
      </c>
      <c r="F10" s="51">
        <f t="shared" si="1"/>
        <v>0.57356278215650036</v>
      </c>
      <c r="G10" s="52">
        <f t="shared" si="2"/>
        <v>-2.8058419704064974</v>
      </c>
      <c r="H10" s="51">
        <f t="shared" si="3"/>
        <v>4.4444654880848589E-3</v>
      </c>
      <c r="I10" s="9"/>
      <c r="J10" s="10"/>
      <c r="K10" s="36"/>
      <c r="L10" s="36"/>
      <c r="M10" s="37"/>
      <c r="N10" s="18"/>
      <c r="O10" s="19"/>
      <c r="P10" s="45"/>
      <c r="Q10" s="25"/>
      <c r="R10" s="46"/>
      <c r="S10" s="46"/>
      <c r="T10" s="25"/>
      <c r="U10" s="59"/>
    </row>
    <row r="11" spans="2:21" x14ac:dyDescent="0.25">
      <c r="B11" s="62" t="s">
        <v>226</v>
      </c>
      <c r="C11" s="89">
        <v>115150.09807624179</v>
      </c>
      <c r="D11" s="49">
        <v>159541.97835876717</v>
      </c>
      <c r="E11" s="50">
        <f t="shared" si="0"/>
        <v>-7.8674773549991528E-2</v>
      </c>
      <c r="F11" s="51">
        <f t="shared" si="1"/>
        <v>0.12377710754591931</v>
      </c>
      <c r="G11" s="52">
        <f t="shared" si="2"/>
        <v>-1.7214949394725565</v>
      </c>
      <c r="H11" s="51">
        <f t="shared" si="3"/>
        <v>0.64707153614254054</v>
      </c>
      <c r="I11" s="9"/>
      <c r="J11" s="10"/>
      <c r="K11" s="36"/>
      <c r="L11" s="36"/>
      <c r="M11" s="37"/>
      <c r="N11" s="18"/>
      <c r="O11" s="19"/>
      <c r="P11" s="45"/>
      <c r="Q11" s="25"/>
      <c r="R11" s="46"/>
      <c r="S11" s="46"/>
      <c r="T11" s="25"/>
      <c r="U11" s="59"/>
    </row>
    <row r="12" spans="2:21" x14ac:dyDescent="0.25">
      <c r="B12" s="62" t="s">
        <v>227</v>
      </c>
      <c r="C12" s="89">
        <v>115252.60429055252</v>
      </c>
      <c r="D12" s="49">
        <v>159816.27025965799</v>
      </c>
      <c r="E12" s="50">
        <f t="shared" si="0"/>
        <v>8.8980051033260565E-2</v>
      </c>
      <c r="F12" s="51">
        <f t="shared" si="1"/>
        <v>0.17177697430668104</v>
      </c>
      <c r="G12" s="52">
        <f t="shared" si="2"/>
        <v>-1.1261079749345981</v>
      </c>
      <c r="H12" s="51">
        <f t="shared" si="3"/>
        <v>0.64255948921978501</v>
      </c>
      <c r="I12" s="9"/>
      <c r="J12" s="10"/>
      <c r="K12" s="36"/>
      <c r="L12" s="36"/>
      <c r="M12" s="37"/>
      <c r="N12" s="18"/>
      <c r="O12" s="19"/>
      <c r="P12" s="45"/>
      <c r="Q12" s="25"/>
      <c r="R12" s="46"/>
      <c r="S12" s="46"/>
      <c r="T12" s="25"/>
      <c r="U12" s="59"/>
    </row>
    <row r="13" spans="2:21" x14ac:dyDescent="0.25">
      <c r="B13" s="62" t="s">
        <v>228</v>
      </c>
      <c r="C13" s="89">
        <v>114757.65225296625</v>
      </c>
      <c r="D13" s="49">
        <v>160055.28144007912</v>
      </c>
      <c r="E13" s="50">
        <f t="shared" si="0"/>
        <v>-0.4303745485019661</v>
      </c>
      <c r="F13" s="51">
        <f t="shared" si="1"/>
        <v>0.14944200172397615</v>
      </c>
      <c r="G13" s="52">
        <f t="shared" si="2"/>
        <v>-1.0179639752431413</v>
      </c>
      <c r="H13" s="51">
        <f t="shared" si="3"/>
        <v>1.0185588657330769</v>
      </c>
      <c r="I13" s="9"/>
      <c r="J13" s="10"/>
      <c r="K13" s="36"/>
      <c r="L13" s="36"/>
      <c r="M13" s="37"/>
      <c r="N13" s="18"/>
      <c r="O13" s="19"/>
      <c r="P13" s="45"/>
      <c r="Q13" s="25"/>
      <c r="R13" s="46"/>
      <c r="S13" s="46"/>
      <c r="T13" s="25"/>
      <c r="U13" s="59"/>
    </row>
    <row r="14" spans="2:21" x14ac:dyDescent="0.25">
      <c r="B14" s="62" t="s">
        <v>229</v>
      </c>
      <c r="C14" s="89">
        <v>114798.93120371875</v>
      </c>
      <c r="D14" s="49">
        <v>160186.325482143</v>
      </c>
      <c r="E14" s="50">
        <f t="shared" si="0"/>
        <v>3.5964075240890736E-2</v>
      </c>
      <c r="F14" s="51">
        <f t="shared" si="1"/>
        <v>8.184073933286129E-2</v>
      </c>
      <c r="G14" s="52">
        <f t="shared" si="2"/>
        <v>-0.38410519577780633</v>
      </c>
      <c r="H14" s="51">
        <f t="shared" si="3"/>
        <v>0.52683682290943779</v>
      </c>
      <c r="I14" s="9"/>
      <c r="J14" s="10"/>
      <c r="K14" s="36"/>
      <c r="L14" s="36"/>
      <c r="M14" s="37"/>
      <c r="N14" s="18"/>
      <c r="O14" s="19"/>
      <c r="P14" s="45"/>
      <c r="Q14" s="25"/>
      <c r="R14" s="46"/>
      <c r="S14" s="46"/>
      <c r="T14" s="25"/>
      <c r="U14" s="59"/>
    </row>
    <row r="15" spans="2:21" x14ac:dyDescent="0.25">
      <c r="B15" s="62" t="s">
        <v>230</v>
      </c>
      <c r="C15" s="89">
        <v>115529.10723361655</v>
      </c>
      <c r="D15" s="49">
        <v>161295.23887897373</v>
      </c>
      <c r="E15" s="50">
        <f t="shared" si="0"/>
        <v>0.6340335123162788</v>
      </c>
      <c r="F15" s="51">
        <f t="shared" si="1"/>
        <v>0.68987955630301911</v>
      </c>
      <c r="G15" s="52">
        <f t="shared" si="2"/>
        <v>0.328603090088464</v>
      </c>
      <c r="H15" s="51">
        <f t="shared" si="3"/>
        <v>1.0929392716665376</v>
      </c>
      <c r="I15" s="9"/>
      <c r="J15" s="10"/>
      <c r="K15" s="36"/>
      <c r="L15" s="36"/>
      <c r="M15" s="37"/>
      <c r="N15" s="18"/>
      <c r="O15" s="19"/>
      <c r="P15" s="45"/>
      <c r="Q15" s="25"/>
      <c r="R15" s="46"/>
      <c r="S15" s="46"/>
      <c r="T15" s="25"/>
      <c r="U15" s="59"/>
    </row>
    <row r="16" spans="2:21" x14ac:dyDescent="0.25">
      <c r="B16" s="62" t="s">
        <v>231</v>
      </c>
      <c r="C16" s="89">
        <v>116308.52841052508</v>
      </c>
      <c r="D16" s="49">
        <v>162340.12443216454</v>
      </c>
      <c r="E16" s="50">
        <f t="shared" si="0"/>
        <v>0.67238790737818022</v>
      </c>
      <c r="F16" s="51">
        <f t="shared" si="1"/>
        <v>0.64572003076417417</v>
      </c>
      <c r="G16" s="52">
        <f t="shared" si="2"/>
        <v>0.91201094643338365</v>
      </c>
      <c r="H16" s="51">
        <f t="shared" si="3"/>
        <v>1.5668823281240307</v>
      </c>
      <c r="I16" s="9"/>
      <c r="J16" s="10"/>
      <c r="K16" s="36"/>
      <c r="L16" s="36"/>
      <c r="M16" s="37"/>
      <c r="N16" s="18"/>
      <c r="O16" s="19"/>
      <c r="P16" s="45"/>
      <c r="Q16" s="25"/>
      <c r="R16" s="46"/>
      <c r="S16" s="46"/>
      <c r="T16" s="25"/>
      <c r="U16" s="59"/>
    </row>
    <row r="17" spans="2:21" x14ac:dyDescent="0.25">
      <c r="B17" s="62" t="s">
        <v>232</v>
      </c>
      <c r="C17" s="89">
        <v>116950.47367993937</v>
      </c>
      <c r="D17" s="49">
        <v>163527.03953618996</v>
      </c>
      <c r="E17" s="50">
        <f t="shared" si="0"/>
        <v>0.55041553324279846</v>
      </c>
      <c r="F17" s="51">
        <f t="shared" si="1"/>
        <v>0.7284688266045336</v>
      </c>
      <c r="G17" s="52">
        <f t="shared" si="2"/>
        <v>1.8928010281781482</v>
      </c>
      <c r="H17" s="51">
        <f t="shared" si="3"/>
        <v>2.1459091530045882</v>
      </c>
      <c r="I17" s="9"/>
      <c r="J17" s="10"/>
      <c r="K17" s="36"/>
      <c r="L17" s="36"/>
      <c r="M17" s="37"/>
      <c r="N17" s="18"/>
      <c r="O17" s="19"/>
      <c r="P17" s="45"/>
      <c r="Q17" s="25"/>
      <c r="R17" s="46"/>
      <c r="S17" s="46"/>
      <c r="T17" s="25"/>
      <c r="U17" s="59"/>
    </row>
    <row r="18" spans="2:21" x14ac:dyDescent="0.25">
      <c r="B18" s="63" t="s">
        <v>233</v>
      </c>
      <c r="C18" s="89">
        <v>117448.83766827894</v>
      </c>
      <c r="D18" s="49">
        <v>164717.38438320981</v>
      </c>
      <c r="E18" s="50">
        <f t="shared" si="0"/>
        <v>0.42522713604959961</v>
      </c>
      <c r="F18" s="51">
        <f t="shared" si="1"/>
        <v>0.72528273341418981</v>
      </c>
      <c r="G18" s="52">
        <f t="shared" si="2"/>
        <v>2.2820640889868571</v>
      </c>
      <c r="H18" s="51">
        <f t="shared" si="3"/>
        <v>2.7893511470859167</v>
      </c>
      <c r="I18" s="9"/>
      <c r="J18" s="10"/>
      <c r="K18" s="36"/>
      <c r="L18" s="36"/>
      <c r="M18" s="37"/>
      <c r="N18" s="18"/>
      <c r="O18" s="19"/>
      <c r="P18" s="45"/>
      <c r="Q18" s="25"/>
      <c r="R18" s="46"/>
      <c r="S18" s="46"/>
      <c r="T18" s="25"/>
      <c r="U18" s="59"/>
    </row>
    <row r="19" spans="2:21" x14ac:dyDescent="0.25">
      <c r="B19" s="63" t="s">
        <v>234</v>
      </c>
      <c r="C19" s="89">
        <v>118563.55856644134</v>
      </c>
      <c r="D19" s="49">
        <v>165999.85618263678</v>
      </c>
      <c r="E19" s="50">
        <f t="shared" si="0"/>
        <v>0.94463613366126964</v>
      </c>
      <c r="F19" s="51">
        <f t="shared" si="1"/>
        <v>0.77557385624906772</v>
      </c>
      <c r="G19" s="52">
        <f t="shared" si="2"/>
        <v>2.5926667103318479</v>
      </c>
      <c r="H19" s="51">
        <f t="shared" si="3"/>
        <v>2.8750454470319653</v>
      </c>
      <c r="I19" s="9"/>
      <c r="J19" s="10"/>
      <c r="K19" s="36"/>
      <c r="L19" s="36"/>
      <c r="M19" s="37"/>
      <c r="N19" s="18"/>
      <c r="O19" s="19"/>
      <c r="P19" s="45"/>
      <c r="Q19" s="25"/>
      <c r="R19" s="46"/>
      <c r="S19" s="46"/>
      <c r="T19" s="25"/>
      <c r="U19" s="59"/>
    </row>
    <row r="20" spans="2:21" x14ac:dyDescent="0.25">
      <c r="B20" s="63" t="s">
        <v>235</v>
      </c>
      <c r="C20" s="89">
        <v>119402.61448026933</v>
      </c>
      <c r="D20" s="49">
        <v>166872.05661582426</v>
      </c>
      <c r="E20" s="50">
        <f t="shared" si="0"/>
        <v>0.70519215419739822</v>
      </c>
      <c r="F20" s="51">
        <f t="shared" si="1"/>
        <v>0.52404687552147777</v>
      </c>
      <c r="G20" s="52">
        <f t="shared" si="2"/>
        <v>2.6254709571510659</v>
      </c>
      <c r="H20" s="51">
        <f t="shared" si="3"/>
        <v>2.7533722917892689</v>
      </c>
      <c r="I20" s="9"/>
      <c r="J20" s="10"/>
      <c r="K20" s="36"/>
      <c r="L20" s="36"/>
      <c r="M20" s="37"/>
      <c r="N20" s="18"/>
      <c r="O20" s="19"/>
      <c r="P20" s="45"/>
      <c r="Q20" s="25"/>
      <c r="R20" s="46"/>
      <c r="S20" s="46"/>
      <c r="T20" s="25"/>
      <c r="U20" s="59"/>
    </row>
    <row r="21" spans="2:21" x14ac:dyDescent="0.25">
      <c r="B21" s="63" t="s">
        <v>236</v>
      </c>
      <c r="C21" s="89">
        <v>120938.8354065078</v>
      </c>
      <c r="D21" s="49">
        <v>168254.43961304286</v>
      </c>
      <c r="E21" s="50">
        <f t="shared" si="0"/>
        <v>1.2783827745685983</v>
      </c>
      <c r="F21" s="51">
        <f t="shared" si="1"/>
        <v>0.82499644367217684</v>
      </c>
      <c r="G21" s="52">
        <f t="shared" si="2"/>
        <v>3.3534381984768658</v>
      </c>
      <c r="H21" s="51">
        <f t="shared" si="3"/>
        <v>2.8498999088569121</v>
      </c>
      <c r="I21" s="9"/>
      <c r="J21" s="10"/>
      <c r="K21" s="36"/>
      <c r="L21" s="36"/>
      <c r="M21" s="37"/>
      <c r="N21" s="18">
        <v>377804.75238522259</v>
      </c>
      <c r="O21" s="19">
        <v>459311.7709080737</v>
      </c>
      <c r="P21" s="55">
        <f t="shared" ref="P21:P52" si="4">C21/N21*100</f>
        <v>32.010935448264149</v>
      </c>
      <c r="Q21" s="56">
        <f t="shared" ref="Q21:Q52" si="5">D21/O21*100</f>
        <v>36.63185885273495</v>
      </c>
      <c r="R21" s="57"/>
      <c r="S21" s="57"/>
      <c r="T21" s="56"/>
      <c r="U21" s="60"/>
    </row>
    <row r="22" spans="2:21" x14ac:dyDescent="0.25">
      <c r="B22" s="63" t="s">
        <v>237</v>
      </c>
      <c r="C22" s="89">
        <v>122605.7091148296</v>
      </c>
      <c r="D22" s="49">
        <v>169722.36031596173</v>
      </c>
      <c r="E22" s="50">
        <f t="shared" si="0"/>
        <v>1.3688664138904016</v>
      </c>
      <c r="F22" s="51">
        <f t="shared" si="1"/>
        <v>0.86865721763551562</v>
      </c>
      <c r="G22" s="52">
        <f t="shared" si="2"/>
        <v>4.2970774763176678</v>
      </c>
      <c r="H22" s="51">
        <f t="shared" si="3"/>
        <v>2.9932743930782379</v>
      </c>
      <c r="I22" s="9"/>
      <c r="J22" s="10"/>
      <c r="K22" s="36"/>
      <c r="L22" s="36"/>
      <c r="M22" s="37"/>
      <c r="N22" s="18">
        <v>379837.7515107771</v>
      </c>
      <c r="O22" s="19">
        <v>459338.40880703501</v>
      </c>
      <c r="P22" s="55">
        <f t="shared" si="4"/>
        <v>32.278442210437028</v>
      </c>
      <c r="Q22" s="56">
        <f t="shared" si="5"/>
        <v>36.949307321535343</v>
      </c>
      <c r="R22" s="57">
        <f>(P22/P21-1)*100</f>
        <v>0.83567305493219557</v>
      </c>
      <c r="S22" s="57">
        <f t="shared" ref="S22:S85" si="6">(Q22/Q21-1)*100</f>
        <v>0.86659120978975768</v>
      </c>
      <c r="T22" s="56"/>
      <c r="U22" s="60"/>
    </row>
    <row r="23" spans="2:21" x14ac:dyDescent="0.25">
      <c r="B23" s="63" t="s">
        <v>238</v>
      </c>
      <c r="C23" s="89">
        <v>124138.35080625807</v>
      </c>
      <c r="D23" s="49">
        <v>170891.43520969193</v>
      </c>
      <c r="E23" s="50">
        <f t="shared" si="0"/>
        <v>1.2423086523829951</v>
      </c>
      <c r="F23" s="51">
        <f t="shared" si="1"/>
        <v>0.68645457103890806</v>
      </c>
      <c r="G23" s="52">
        <f t="shared" si="2"/>
        <v>4.5947499950393933</v>
      </c>
      <c r="H23" s="51">
        <f t="shared" si="3"/>
        <v>2.9041551078680783</v>
      </c>
      <c r="I23" s="9"/>
      <c r="J23" s="10"/>
      <c r="K23" s="36"/>
      <c r="L23" s="36"/>
      <c r="M23" s="37"/>
      <c r="N23" s="18">
        <v>384583.05961197789</v>
      </c>
      <c r="O23" s="19">
        <v>461696.88743420411</v>
      </c>
      <c r="P23" s="55">
        <f t="shared" si="4"/>
        <v>32.278684071915833</v>
      </c>
      <c r="Q23" s="56">
        <f t="shared" si="5"/>
        <v>37.013772425322117</v>
      </c>
      <c r="R23" s="57">
        <f t="shared" ref="R23:S86" si="7">(P23/P22-1)*100</f>
        <v>7.4929724684924537E-4</v>
      </c>
      <c r="S23" s="57">
        <f t="shared" si="6"/>
        <v>0.174469045456771</v>
      </c>
      <c r="T23" s="56"/>
      <c r="U23" s="60"/>
    </row>
    <row r="24" spans="2:21" x14ac:dyDescent="0.25">
      <c r="B24" s="63" t="s">
        <v>239</v>
      </c>
      <c r="C24" s="89">
        <v>125439.14952798666</v>
      </c>
      <c r="D24" s="49">
        <v>171594.21643279769</v>
      </c>
      <c r="E24" s="50">
        <f t="shared" si="0"/>
        <v>1.0424100721426299</v>
      </c>
      <c r="F24" s="51">
        <f t="shared" si="1"/>
        <v>0.41040096491116174</v>
      </c>
      <c r="G24" s="52">
        <f t="shared" si="2"/>
        <v>4.931967912984625</v>
      </c>
      <c r="H24" s="51">
        <f t="shared" si="3"/>
        <v>2.7905091972577623</v>
      </c>
      <c r="I24" s="9"/>
      <c r="J24" s="10"/>
      <c r="K24" s="36"/>
      <c r="L24" s="36"/>
      <c r="M24" s="37"/>
      <c r="N24" s="18">
        <v>388732.91706081422</v>
      </c>
      <c r="O24" s="19">
        <v>464235.91981288092</v>
      </c>
      <c r="P24" s="55">
        <f t="shared" si="4"/>
        <v>32.268723337458631</v>
      </c>
      <c r="Q24" s="56">
        <f t="shared" si="5"/>
        <v>36.962718546630775</v>
      </c>
      <c r="R24" s="57">
        <f t="shared" si="7"/>
        <v>-3.0858551838763848E-2</v>
      </c>
      <c r="S24" s="57">
        <f t="shared" si="6"/>
        <v>-0.1379321137675027</v>
      </c>
      <c r="T24" s="56"/>
      <c r="U24" s="60"/>
    </row>
    <row r="25" spans="2:21" x14ac:dyDescent="0.25">
      <c r="B25" s="63" t="s">
        <v>240</v>
      </c>
      <c r="C25" s="89">
        <v>125365.05548826257</v>
      </c>
      <c r="D25" s="49">
        <v>172795.51968698611</v>
      </c>
      <c r="E25" s="50">
        <f t="shared" si="0"/>
        <v>-5.9085167152339579E-2</v>
      </c>
      <c r="F25" s="51">
        <f t="shared" si="1"/>
        <v>0.69764455821736959</v>
      </c>
      <c r="G25" s="52">
        <f t="shared" si="2"/>
        <v>3.5944999712636871</v>
      </c>
      <c r="H25" s="51">
        <f t="shared" si="3"/>
        <v>2.663157311802955</v>
      </c>
      <c r="I25" s="9"/>
      <c r="J25" s="10"/>
      <c r="K25" s="53"/>
      <c r="L25" s="53"/>
      <c r="M25" s="54"/>
      <c r="N25" s="18">
        <v>389171.03692251188</v>
      </c>
      <c r="O25" s="19">
        <v>463268.61233893113</v>
      </c>
      <c r="P25" s="55">
        <f t="shared" si="4"/>
        <v>32.213357006118649</v>
      </c>
      <c r="Q25" s="56">
        <f t="shared" si="5"/>
        <v>37.299207216863529</v>
      </c>
      <c r="R25" s="57">
        <f t="shared" si="7"/>
        <v>-0.17157893344887931</v>
      </c>
      <c r="S25" s="57">
        <f t="shared" si="6"/>
        <v>0.91034610944065175</v>
      </c>
      <c r="T25" s="56">
        <f>(P25/P21-1)*100</f>
        <v>0.63235127315055539</v>
      </c>
      <c r="U25" s="60">
        <f t="shared" ref="U25:U88" si="8">(Q25/Q21-1)*100</f>
        <v>1.821770407042167</v>
      </c>
    </row>
    <row r="26" spans="2:21" x14ac:dyDescent="0.25">
      <c r="B26" s="63" t="s">
        <v>241</v>
      </c>
      <c r="C26" s="89">
        <v>125723.79826177965</v>
      </c>
      <c r="D26" s="49">
        <v>173115.90105877639</v>
      </c>
      <c r="E26" s="50">
        <f t="shared" si="0"/>
        <v>0.28574985489200344</v>
      </c>
      <c r="F26" s="51">
        <f t="shared" si="1"/>
        <v>0.18523902027371975</v>
      </c>
      <c r="G26" s="52">
        <f t="shared" si="2"/>
        <v>2.5113834122652889</v>
      </c>
      <c r="H26" s="51">
        <f t="shared" si="3"/>
        <v>1.9797391144411591</v>
      </c>
      <c r="I26" s="9"/>
      <c r="J26" s="10"/>
      <c r="K26" s="53"/>
      <c r="L26" s="53"/>
      <c r="M26" s="54"/>
      <c r="N26" s="18">
        <v>391904.35339481034</v>
      </c>
      <c r="O26" s="19">
        <v>462272.08261182503</v>
      </c>
      <c r="P26" s="55">
        <f t="shared" si="4"/>
        <v>32.080224976506862</v>
      </c>
      <c r="Q26" s="56">
        <f t="shared" si="5"/>
        <v>37.448919709941414</v>
      </c>
      <c r="R26" s="57">
        <f t="shared" si="7"/>
        <v>-0.4132820729814024</v>
      </c>
      <c r="S26" s="57">
        <f t="shared" si="6"/>
        <v>0.40138250716008628</v>
      </c>
      <c r="T26" s="56">
        <f t="shared" ref="T26:U89" si="9">(P26/P22-1)*100</f>
        <v>-0.61408550213762902</v>
      </c>
      <c r="U26" s="60">
        <f t="shared" si="8"/>
        <v>1.3521563044698315</v>
      </c>
    </row>
    <row r="27" spans="2:21" x14ac:dyDescent="0.25">
      <c r="B27" s="63" t="s">
        <v>242</v>
      </c>
      <c r="C27" s="89">
        <v>127140.27368947273</v>
      </c>
      <c r="D27" s="49">
        <v>173994.28790059831</v>
      </c>
      <c r="E27" s="50">
        <f t="shared" si="0"/>
        <v>1.1203570622461356</v>
      </c>
      <c r="F27" s="51">
        <f t="shared" si="1"/>
        <v>0.50611520189782766</v>
      </c>
      <c r="G27" s="52">
        <f t="shared" si="2"/>
        <v>2.3894318221284294</v>
      </c>
      <c r="H27" s="51">
        <f t="shared" si="3"/>
        <v>1.7993997453000787</v>
      </c>
      <c r="I27" s="9"/>
      <c r="J27" s="10"/>
      <c r="K27" s="53"/>
      <c r="L27" s="53"/>
      <c r="M27" s="54"/>
      <c r="N27" s="18">
        <v>391232.92858008546</v>
      </c>
      <c r="O27" s="19">
        <v>463704.01396763406</v>
      </c>
      <c r="P27" s="55">
        <f t="shared" si="4"/>
        <v>32.497334554866612</v>
      </c>
      <c r="Q27" s="56">
        <f t="shared" si="5"/>
        <v>37.522704712395026</v>
      </c>
      <c r="R27" s="57">
        <f t="shared" si="7"/>
        <v>1.3002077718133442</v>
      </c>
      <c r="S27" s="57">
        <f t="shared" si="6"/>
        <v>0.19702838700050851</v>
      </c>
      <c r="T27" s="56">
        <f t="shared" si="9"/>
        <v>0.67738350938852943</v>
      </c>
      <c r="U27" s="60">
        <f t="shared" si="8"/>
        <v>1.3749808617852022</v>
      </c>
    </row>
    <row r="28" spans="2:21" x14ac:dyDescent="0.25">
      <c r="B28" s="63" t="s">
        <v>243</v>
      </c>
      <c r="C28" s="89">
        <v>127060.63075621412</v>
      </c>
      <c r="D28" s="49">
        <v>174122.53626917701</v>
      </c>
      <c r="E28" s="50">
        <f t="shared" si="0"/>
        <v>-6.2661410303199716E-2</v>
      </c>
      <c r="F28" s="51">
        <f t="shared" si="1"/>
        <v>7.3681227379296388E-2</v>
      </c>
      <c r="G28" s="52">
        <f t="shared" si="2"/>
        <v>1.2843603396825998</v>
      </c>
      <c r="H28" s="51">
        <f t="shared" si="3"/>
        <v>1.4626800077682134</v>
      </c>
      <c r="I28" s="9"/>
      <c r="J28" s="10"/>
      <c r="K28" s="53"/>
      <c r="L28" s="53"/>
      <c r="M28" s="54"/>
      <c r="N28" s="18">
        <v>394825.12801287277</v>
      </c>
      <c r="O28" s="19">
        <v>464860.32613427873</v>
      </c>
      <c r="P28" s="55">
        <f t="shared" si="4"/>
        <v>32.181495487812889</v>
      </c>
      <c r="Q28" s="56">
        <f t="shared" si="5"/>
        <v>37.456957817234823</v>
      </c>
      <c r="R28" s="57">
        <f t="shared" si="7"/>
        <v>-0.97189222248513785</v>
      </c>
      <c r="S28" s="57">
        <f t="shared" si="6"/>
        <v>-0.17521896586117913</v>
      </c>
      <c r="T28" s="56">
        <f t="shared" si="9"/>
        <v>-0.27031701481814441</v>
      </c>
      <c r="U28" s="60">
        <f t="shared" si="8"/>
        <v>1.3371291128939422</v>
      </c>
    </row>
    <row r="29" spans="2:21" x14ac:dyDescent="0.25">
      <c r="B29" s="63" t="s">
        <v>244</v>
      </c>
      <c r="C29" s="89">
        <v>127973.37214857446</v>
      </c>
      <c r="D29" s="49">
        <v>176299.31493502145</v>
      </c>
      <c r="E29" s="50">
        <f t="shared" si="0"/>
        <v>0.71578321239762488</v>
      </c>
      <c r="F29" s="51">
        <f t="shared" si="1"/>
        <v>1.2423920813146694</v>
      </c>
      <c r="G29" s="52">
        <f t="shared" si="2"/>
        <v>2.0592287192325642</v>
      </c>
      <c r="H29" s="51">
        <f t="shared" si="3"/>
        <v>2.0074275308655132</v>
      </c>
      <c r="I29" s="9"/>
      <c r="J29" s="10"/>
      <c r="K29" s="53"/>
      <c r="L29" s="53"/>
      <c r="M29" s="54"/>
      <c r="N29" s="18">
        <v>394689.93834168027</v>
      </c>
      <c r="O29" s="19">
        <v>465160.39489524008</v>
      </c>
      <c r="P29" s="55">
        <f t="shared" si="4"/>
        <v>32.423773630071317</v>
      </c>
      <c r="Q29" s="56">
        <f t="shared" si="5"/>
        <v>37.900757861108588</v>
      </c>
      <c r="R29" s="57">
        <f t="shared" si="7"/>
        <v>0.75284923396483627</v>
      </c>
      <c r="S29" s="57">
        <f t="shared" si="6"/>
        <v>1.1848267177468452</v>
      </c>
      <c r="T29" s="56">
        <f t="shared" si="9"/>
        <v>0.65319682115931865</v>
      </c>
      <c r="U29" s="60">
        <f t="shared" si="8"/>
        <v>1.6127705898614675</v>
      </c>
    </row>
    <row r="30" spans="2:21" x14ac:dyDescent="0.25">
      <c r="B30" s="63" t="s">
        <v>245</v>
      </c>
      <c r="C30" s="89">
        <v>128105.32422100972</v>
      </c>
      <c r="D30" s="49">
        <v>177746.27264471701</v>
      </c>
      <c r="E30" s="50">
        <f t="shared" si="0"/>
        <v>0.10305588554171408</v>
      </c>
      <c r="F30" s="51">
        <f t="shared" si="1"/>
        <v>0.81738952083778571</v>
      </c>
      <c r="G30" s="52">
        <f t="shared" si="2"/>
        <v>1.8765347498822749</v>
      </c>
      <c r="H30" s="51">
        <f t="shared" si="3"/>
        <v>2.6395780314295791</v>
      </c>
      <c r="I30" s="9"/>
      <c r="J30" s="10"/>
      <c r="K30" s="53"/>
      <c r="L30" s="53"/>
      <c r="M30" s="54"/>
      <c r="N30" s="18">
        <v>395313.63589427911</v>
      </c>
      <c r="O30" s="19">
        <v>467472.37516664789</v>
      </c>
      <c r="P30" s="55">
        <f t="shared" si="4"/>
        <v>32.405996805855089</v>
      </c>
      <c r="Q30" s="56">
        <f t="shared" si="5"/>
        <v>38.022839869704114</v>
      </c>
      <c r="R30" s="57">
        <f t="shared" si="7"/>
        <v>-5.4826512234651403E-2</v>
      </c>
      <c r="S30" s="57">
        <f t="shared" si="6"/>
        <v>0.32210967665320389</v>
      </c>
      <c r="T30" s="56">
        <f t="shared" si="9"/>
        <v>1.0154910995381128</v>
      </c>
      <c r="U30" s="60">
        <f t="shared" si="8"/>
        <v>1.5325412968063334</v>
      </c>
    </row>
    <row r="31" spans="2:21" x14ac:dyDescent="0.25">
      <c r="B31" s="63" t="s">
        <v>246</v>
      </c>
      <c r="C31" s="89">
        <v>129638.69477758775</v>
      </c>
      <c r="D31" s="49">
        <v>178408.45624835804</v>
      </c>
      <c r="E31" s="50">
        <f t="shared" si="0"/>
        <v>1.189853912498684</v>
      </c>
      <c r="F31" s="51">
        <f t="shared" si="1"/>
        <v>0.37185207043126667</v>
      </c>
      <c r="G31" s="52">
        <f t="shared" si="2"/>
        <v>1.9460316001348232</v>
      </c>
      <c r="H31" s="51">
        <f t="shared" si="3"/>
        <v>2.5053148999630181</v>
      </c>
      <c r="I31" s="9"/>
      <c r="J31" s="10"/>
      <c r="K31" s="53"/>
      <c r="L31" s="53"/>
      <c r="M31" s="54"/>
      <c r="N31" s="18">
        <v>396461.02191230335</v>
      </c>
      <c r="O31" s="19">
        <v>466866.53215903579</v>
      </c>
      <c r="P31" s="55">
        <f t="shared" si="4"/>
        <v>32.698976094114911</v>
      </c>
      <c r="Q31" s="56">
        <f t="shared" si="5"/>
        <v>38.214017060358501</v>
      </c>
      <c r="R31" s="57">
        <f t="shared" si="7"/>
        <v>0.90408972763611484</v>
      </c>
      <c r="S31" s="57">
        <f t="shared" si="6"/>
        <v>0.5027956652094101</v>
      </c>
      <c r="T31" s="56">
        <f t="shared" si="9"/>
        <v>0.62048639376210968</v>
      </c>
      <c r="U31" s="60">
        <f t="shared" si="8"/>
        <v>1.842384106535655</v>
      </c>
    </row>
    <row r="32" spans="2:21" x14ac:dyDescent="0.25">
      <c r="B32" s="63" t="s">
        <v>247</v>
      </c>
      <c r="C32" s="89">
        <v>130598.98989405046</v>
      </c>
      <c r="D32" s="49">
        <v>178833.49566395831</v>
      </c>
      <c r="E32" s="50">
        <f t="shared" si="0"/>
        <v>0.73801722941500003</v>
      </c>
      <c r="F32" s="51">
        <f t="shared" si="1"/>
        <v>0.23795616045862999</v>
      </c>
      <c r="G32" s="52">
        <f t="shared" si="2"/>
        <v>2.746710239853023</v>
      </c>
      <c r="H32" s="51">
        <f t="shared" si="3"/>
        <v>2.6695898330423518</v>
      </c>
      <c r="I32" s="9"/>
      <c r="J32" s="10"/>
      <c r="K32" s="53"/>
      <c r="L32" s="53"/>
      <c r="M32" s="54"/>
      <c r="N32" s="18">
        <v>399507.08899432403</v>
      </c>
      <c r="O32" s="19">
        <v>466587.35238395282</v>
      </c>
      <c r="P32" s="55">
        <f t="shared" si="4"/>
        <v>32.690030663237103</v>
      </c>
      <c r="Q32" s="56">
        <f t="shared" si="5"/>
        <v>38.327977548091994</v>
      </c>
      <c r="R32" s="57">
        <f t="shared" si="7"/>
        <v>-2.735691433292109E-2</v>
      </c>
      <c r="S32" s="57">
        <f t="shared" si="6"/>
        <v>0.29821645694430021</v>
      </c>
      <c r="T32" s="56">
        <f t="shared" si="9"/>
        <v>1.5802098930324693</v>
      </c>
      <c r="U32" s="60">
        <f t="shared" si="8"/>
        <v>2.3253883433544509</v>
      </c>
    </row>
    <row r="33" spans="2:21" x14ac:dyDescent="0.25">
      <c r="B33" s="63" t="s">
        <v>248</v>
      </c>
      <c r="C33" s="89">
        <v>131840.23846437412</v>
      </c>
      <c r="D33" s="49">
        <v>181412.93909501762</v>
      </c>
      <c r="E33" s="50">
        <f t="shared" si="0"/>
        <v>0.94593924365788951</v>
      </c>
      <c r="F33" s="51">
        <f t="shared" si="1"/>
        <v>1.4320683094309672</v>
      </c>
      <c r="G33" s="52">
        <f t="shared" si="2"/>
        <v>2.9768662711132876</v>
      </c>
      <c r="H33" s="51">
        <f t="shared" si="3"/>
        <v>2.8592660611586496</v>
      </c>
      <c r="I33" s="11">
        <v>79.053255071412366</v>
      </c>
      <c r="J33" s="12">
        <v>62.571060568367983</v>
      </c>
      <c r="K33" s="53">
        <f t="shared" ref="K33:K64" si="10">J33/I33*100</f>
        <v>79.150517599616521</v>
      </c>
      <c r="L33" s="53"/>
      <c r="M33" s="54"/>
      <c r="N33" s="18">
        <v>403552.98365637887</v>
      </c>
      <c r="O33" s="19">
        <v>470139.9968274979</v>
      </c>
      <c r="P33" s="55">
        <f t="shared" si="4"/>
        <v>32.669870823364974</v>
      </c>
      <c r="Q33" s="56">
        <f t="shared" si="5"/>
        <v>38.587003939080091</v>
      </c>
      <c r="R33" s="57">
        <f t="shared" si="7"/>
        <v>-6.1669687862364597E-2</v>
      </c>
      <c r="S33" s="57">
        <f t="shared" si="6"/>
        <v>0.67581544229169399</v>
      </c>
      <c r="T33" s="56">
        <f t="shared" si="9"/>
        <v>0.75900231756311776</v>
      </c>
      <c r="U33" s="60">
        <f t="shared" si="8"/>
        <v>1.810639461317165</v>
      </c>
    </row>
    <row r="34" spans="2:21" x14ac:dyDescent="0.25">
      <c r="B34" s="63" t="s">
        <v>249</v>
      </c>
      <c r="C34" s="89">
        <v>132582.46031038355</v>
      </c>
      <c r="D34" s="49">
        <v>182574.12094865571</v>
      </c>
      <c r="E34" s="50">
        <f t="shared" si="0"/>
        <v>0.5613918916756333</v>
      </c>
      <c r="F34" s="51">
        <f t="shared" si="1"/>
        <v>0.63803685368313268</v>
      </c>
      <c r="G34" s="52">
        <f t="shared" si="2"/>
        <v>3.4352022772472068</v>
      </c>
      <c r="H34" s="51">
        <f t="shared" si="3"/>
        <v>2.6799133940039965</v>
      </c>
      <c r="I34" s="11">
        <v>76.920431074556632</v>
      </c>
      <c r="J34" s="12">
        <v>61.059584688538969</v>
      </c>
      <c r="K34" s="53">
        <f t="shared" si="10"/>
        <v>79.380190458573708</v>
      </c>
      <c r="L34" s="53">
        <f>(LN(K34)-LN(K33))*100</f>
        <v>0.28975208962060961</v>
      </c>
      <c r="M34" s="54"/>
      <c r="N34" s="18">
        <v>406160.82782051642</v>
      </c>
      <c r="O34" s="19">
        <v>472163.96022998297</v>
      </c>
      <c r="P34" s="55">
        <f t="shared" si="4"/>
        <v>32.642847667469326</v>
      </c>
      <c r="Q34" s="56">
        <f t="shared" si="5"/>
        <v>38.667525759426233</v>
      </c>
      <c r="R34" s="57">
        <f t="shared" si="7"/>
        <v>-8.2715833318569576E-2</v>
      </c>
      <c r="S34" s="57">
        <f t="shared" si="6"/>
        <v>0.20867601038232486</v>
      </c>
      <c r="T34" s="56">
        <f t="shared" si="9"/>
        <v>0.73088590063503656</v>
      </c>
      <c r="U34" s="60">
        <f t="shared" si="8"/>
        <v>1.6955227224776381</v>
      </c>
    </row>
    <row r="35" spans="2:21" x14ac:dyDescent="0.25">
      <c r="B35" s="63" t="s">
        <v>250</v>
      </c>
      <c r="C35" s="89">
        <v>133793.8457039026</v>
      </c>
      <c r="D35" s="49">
        <v>182620.79619629376</v>
      </c>
      <c r="E35" s="50">
        <f t="shared" si="0"/>
        <v>0.90953565853730822</v>
      </c>
      <c r="F35" s="51">
        <f t="shared" si="1"/>
        <v>2.5561827780684609E-2</v>
      </c>
      <c r="G35" s="52">
        <f t="shared" si="2"/>
        <v>3.1548840232858311</v>
      </c>
      <c r="H35" s="51">
        <f t="shared" si="3"/>
        <v>2.3336231513534145</v>
      </c>
      <c r="I35" s="11">
        <v>77.297277356744218</v>
      </c>
      <c r="J35" s="12">
        <v>60.084613738107706</v>
      </c>
      <c r="K35" s="53">
        <f t="shared" si="10"/>
        <v>77.731863000560523</v>
      </c>
      <c r="L35" s="53">
        <f t="shared" ref="L35:L70" si="11">(LN(K35)-LN(K34))*100</f>
        <v>-2.0983596136789906</v>
      </c>
      <c r="M35" s="54"/>
      <c r="N35" s="18">
        <v>407975.65155659337</v>
      </c>
      <c r="O35" s="19">
        <v>472206.51208859659</v>
      </c>
      <c r="P35" s="55">
        <f t="shared" si="4"/>
        <v>32.794566340766792</v>
      </c>
      <c r="Q35" s="56">
        <f t="shared" si="5"/>
        <v>38.673925818716789</v>
      </c>
      <c r="R35" s="57">
        <f t="shared" si="7"/>
        <v>0.46478381678893843</v>
      </c>
      <c r="S35" s="57">
        <f t="shared" si="6"/>
        <v>1.6551509735518444E-2</v>
      </c>
      <c r="T35" s="56">
        <f t="shared" si="9"/>
        <v>0.29233406690396535</v>
      </c>
      <c r="U35" s="60">
        <f t="shared" si="8"/>
        <v>1.2035080154799482</v>
      </c>
    </row>
    <row r="36" spans="2:21" x14ac:dyDescent="0.25">
      <c r="B36" s="63" t="s">
        <v>251</v>
      </c>
      <c r="C36" s="89">
        <v>136014.22872040447</v>
      </c>
      <c r="D36" s="49">
        <v>183175.02481025984</v>
      </c>
      <c r="E36" s="50">
        <f t="shared" si="0"/>
        <v>1.6459352805247462</v>
      </c>
      <c r="F36" s="51">
        <f t="shared" si="1"/>
        <v>0.30302644603281692</v>
      </c>
      <c r="G36" s="52">
        <f t="shared" si="2"/>
        <v>4.0628020743955773</v>
      </c>
      <c r="H36" s="51">
        <f t="shared" si="3"/>
        <v>2.3986934369276014</v>
      </c>
      <c r="I36" s="11">
        <v>76.766968413751044</v>
      </c>
      <c r="J36" s="12">
        <v>60.859825249362196</v>
      </c>
      <c r="K36" s="53">
        <f t="shared" si="10"/>
        <v>79.278661782429523</v>
      </c>
      <c r="L36" s="53">
        <f t="shared" si="11"/>
        <v>1.9703759700705703</v>
      </c>
      <c r="M36" s="54"/>
      <c r="N36" s="18">
        <v>407426.48182210315</v>
      </c>
      <c r="O36" s="19">
        <v>472416.79633845465</v>
      </c>
      <c r="P36" s="55">
        <f t="shared" si="4"/>
        <v>33.383747691637069</v>
      </c>
      <c r="Q36" s="56">
        <f t="shared" si="5"/>
        <v>38.774028830047641</v>
      </c>
      <c r="R36" s="57">
        <f t="shared" si="7"/>
        <v>1.7965822287391076</v>
      </c>
      <c r="S36" s="57">
        <f t="shared" si="6"/>
        <v>0.25883850478507497</v>
      </c>
      <c r="T36" s="56">
        <f t="shared" si="9"/>
        <v>2.122105774529337</v>
      </c>
      <c r="U36" s="60">
        <f t="shared" si="8"/>
        <v>1.1637746379807412</v>
      </c>
    </row>
    <row r="37" spans="2:21" x14ac:dyDescent="0.25">
      <c r="B37" s="63" t="s">
        <v>252</v>
      </c>
      <c r="C37" s="89">
        <v>138863.70617956502</v>
      </c>
      <c r="D37" s="49">
        <v>183121.67626566018</v>
      </c>
      <c r="E37" s="50">
        <f t="shared" si="0"/>
        <v>2.0733417805747223</v>
      </c>
      <c r="F37" s="51">
        <f t="shared" si="1"/>
        <v>-2.9128597019933977E-2</v>
      </c>
      <c r="G37" s="52">
        <f t="shared" si="2"/>
        <v>5.1902046113124101</v>
      </c>
      <c r="H37" s="51">
        <f t="shared" si="3"/>
        <v>0.93749653047670023</v>
      </c>
      <c r="I37" s="11">
        <v>76.016262927262929</v>
      </c>
      <c r="J37" s="12">
        <v>61.891635283841865</v>
      </c>
      <c r="K37" s="53">
        <f t="shared" si="10"/>
        <v>81.41893971170829</v>
      </c>
      <c r="L37" s="53">
        <f t="shared" si="11"/>
        <v>2.663891029205967</v>
      </c>
      <c r="M37" s="54">
        <f>(K37/K33-1)*100</f>
        <v>2.865959921534067</v>
      </c>
      <c r="N37" s="18">
        <v>409172.46465032815</v>
      </c>
      <c r="O37" s="19">
        <v>474974.24661130173</v>
      </c>
      <c r="P37" s="55">
        <f t="shared" si="4"/>
        <v>33.937695758250882</v>
      </c>
      <c r="Q37" s="56">
        <f t="shared" si="5"/>
        <v>38.554022154283032</v>
      </c>
      <c r="R37" s="57">
        <f t="shared" si="7"/>
        <v>1.6593345712128782</v>
      </c>
      <c r="S37" s="57">
        <f t="shared" si="6"/>
        <v>-0.56740731464591798</v>
      </c>
      <c r="T37" s="56">
        <f t="shared" si="9"/>
        <v>3.8807160938609586</v>
      </c>
      <c r="U37" s="60">
        <f t="shared" si="8"/>
        <v>-8.547381613024374E-2</v>
      </c>
    </row>
    <row r="38" spans="2:21" x14ac:dyDescent="0.25">
      <c r="B38" s="63" t="s">
        <v>253</v>
      </c>
      <c r="C38" s="89">
        <v>141525.55517762419</v>
      </c>
      <c r="D38" s="49">
        <v>182730.77095599513</v>
      </c>
      <c r="E38" s="50">
        <f t="shared" ref="E38:E69" si="12">(LN(C38)-LN(C37))*100</f>
        <v>1.8987381725377617</v>
      </c>
      <c r="F38" s="51">
        <f t="shared" ref="F38:F69" si="13">(LN(D38)-LN(D37))*100</f>
        <v>-0.21369569146916234</v>
      </c>
      <c r="G38" s="52">
        <f t="shared" si="2"/>
        <v>6.5275508921745384</v>
      </c>
      <c r="H38" s="51">
        <f t="shared" si="3"/>
        <v>8.5763985324405212E-2</v>
      </c>
      <c r="I38" s="11">
        <v>75.628744127281493</v>
      </c>
      <c r="J38" s="12">
        <v>63.579877320157664</v>
      </c>
      <c r="K38" s="53">
        <f t="shared" si="10"/>
        <v>84.068402898710232</v>
      </c>
      <c r="L38" s="53">
        <f t="shared" si="11"/>
        <v>3.2022867152257106</v>
      </c>
      <c r="M38" s="54">
        <f t="shared" ref="M38:M101" si="14">(K38/K34-1)*100</f>
        <v>5.9060231690716058</v>
      </c>
      <c r="N38" s="18">
        <v>409645.01857466943</v>
      </c>
      <c r="O38" s="19">
        <v>474495.63495765161</v>
      </c>
      <c r="P38" s="55">
        <f t="shared" si="4"/>
        <v>34.548340333797356</v>
      </c>
      <c r="Q38" s="56">
        <f t="shared" si="5"/>
        <v>38.510527282786015</v>
      </c>
      <c r="R38" s="57">
        <f t="shared" si="7"/>
        <v>1.7993106541360104</v>
      </c>
      <c r="S38" s="57">
        <f t="shared" si="6"/>
        <v>-0.11281539270523444</v>
      </c>
      <c r="T38" s="56">
        <f t="shared" si="9"/>
        <v>5.8373971711633832</v>
      </c>
      <c r="U38" s="60">
        <f t="shared" si="8"/>
        <v>-0.40602152208289999</v>
      </c>
    </row>
    <row r="39" spans="2:21" x14ac:dyDescent="0.25">
      <c r="B39" s="63" t="s">
        <v>254</v>
      </c>
      <c r="C39" s="89">
        <v>143222.64966791408</v>
      </c>
      <c r="D39" s="49">
        <v>183621.85022019566</v>
      </c>
      <c r="E39" s="50">
        <f t="shared" si="12"/>
        <v>1.1920107352590747</v>
      </c>
      <c r="F39" s="51">
        <f t="shared" si="13"/>
        <v>0.48646084123991074</v>
      </c>
      <c r="G39" s="52">
        <f t="shared" si="2"/>
        <v>6.810025968896305</v>
      </c>
      <c r="H39" s="51">
        <f t="shared" si="3"/>
        <v>0.54666299878363134</v>
      </c>
      <c r="I39" s="11">
        <v>75.540426218101061</v>
      </c>
      <c r="J39" s="12">
        <v>64.697638030299004</v>
      </c>
      <c r="K39" s="53">
        <f t="shared" si="10"/>
        <v>85.646376740718082</v>
      </c>
      <c r="L39" s="53">
        <f t="shared" si="11"/>
        <v>1.8596133102496637</v>
      </c>
      <c r="M39" s="54">
        <f t="shared" si="14"/>
        <v>10.181814039502047</v>
      </c>
      <c r="N39" s="18">
        <v>409728.73036636901</v>
      </c>
      <c r="O39" s="19">
        <v>477864.38713788451</v>
      </c>
      <c r="P39" s="55">
        <f t="shared" si="4"/>
        <v>34.955481286325231</v>
      </c>
      <c r="Q39" s="56">
        <f t="shared" si="5"/>
        <v>38.425514677914855</v>
      </c>
      <c r="R39" s="57">
        <f t="shared" si="7"/>
        <v>1.1784674707791432</v>
      </c>
      <c r="S39" s="57">
        <f t="shared" si="6"/>
        <v>-0.22075159928843791</v>
      </c>
      <c r="T39" s="56">
        <f t="shared" si="9"/>
        <v>6.5892468987224007</v>
      </c>
      <c r="U39" s="60">
        <f t="shared" si="8"/>
        <v>-0.64232201811204037</v>
      </c>
    </row>
    <row r="40" spans="2:21" x14ac:dyDescent="0.25">
      <c r="B40" s="63" t="s">
        <v>255</v>
      </c>
      <c r="C40" s="89">
        <v>145115.9398746904</v>
      </c>
      <c r="D40" s="49">
        <v>184881.67111253622</v>
      </c>
      <c r="E40" s="50">
        <f t="shared" si="12"/>
        <v>1.3132598173886123</v>
      </c>
      <c r="F40" s="51">
        <f t="shared" si="13"/>
        <v>0.68375238098923319</v>
      </c>
      <c r="G40" s="52">
        <f t="shared" si="2"/>
        <v>6.477350505760171</v>
      </c>
      <c r="H40" s="51">
        <f t="shared" si="3"/>
        <v>0.92738893374004761</v>
      </c>
      <c r="I40" s="11">
        <v>74.681664945686393</v>
      </c>
      <c r="J40" s="12">
        <v>65.479719688552365</v>
      </c>
      <c r="K40" s="53">
        <f t="shared" si="10"/>
        <v>87.678441202634787</v>
      </c>
      <c r="L40" s="53">
        <f t="shared" si="11"/>
        <v>2.3449123997323795</v>
      </c>
      <c r="M40" s="54">
        <f t="shared" si="14"/>
        <v>10.595258839329835</v>
      </c>
      <c r="N40" s="18">
        <v>403951.81563866936</v>
      </c>
      <c r="O40" s="19">
        <v>479215.18060907716</v>
      </c>
      <c r="P40" s="55">
        <f t="shared" si="4"/>
        <v>35.924071697822271</v>
      </c>
      <c r="Q40" s="56">
        <f t="shared" si="5"/>
        <v>38.580094828705903</v>
      </c>
      <c r="R40" s="57">
        <f t="shared" si="7"/>
        <v>2.7709256913477365</v>
      </c>
      <c r="S40" s="57">
        <f t="shared" si="6"/>
        <v>0.40228517974774114</v>
      </c>
      <c r="T40" s="56">
        <f t="shared" si="9"/>
        <v>7.6094632323787215</v>
      </c>
      <c r="U40" s="60">
        <f t="shared" si="8"/>
        <v>-0.50016469062779123</v>
      </c>
    </row>
    <row r="41" spans="2:21" x14ac:dyDescent="0.25">
      <c r="B41" s="63" t="s">
        <v>256</v>
      </c>
      <c r="C41" s="89">
        <v>145241.06946150621</v>
      </c>
      <c r="D41" s="49">
        <v>186541.13524726292</v>
      </c>
      <c r="E41" s="50">
        <f t="shared" si="12"/>
        <v>8.6190166270228019E-2</v>
      </c>
      <c r="F41" s="51">
        <f t="shared" si="13"/>
        <v>0.89357742625377767</v>
      </c>
      <c r="G41" s="52">
        <f t="shared" ref="G41:G72" si="15">(LN(C41)-LN(C37))*100</f>
        <v>4.4901988914556767</v>
      </c>
      <c r="H41" s="51">
        <f t="shared" ref="H41:H72" si="16">(LN(D41)-LN(D37))*100</f>
        <v>1.8500949570137593</v>
      </c>
      <c r="I41" s="11">
        <v>74.365329586495534</v>
      </c>
      <c r="J41" s="12">
        <v>65.663265015321741</v>
      </c>
      <c r="K41" s="53">
        <f t="shared" si="10"/>
        <v>88.298223621731836</v>
      </c>
      <c r="L41" s="53">
        <f t="shared" si="11"/>
        <v>0.70439450863242214</v>
      </c>
      <c r="M41" s="54">
        <f t="shared" si="14"/>
        <v>8.4492428105573669</v>
      </c>
      <c r="N41" s="18">
        <v>403278.84282827465</v>
      </c>
      <c r="O41" s="19">
        <v>485023.53462760634</v>
      </c>
      <c r="P41" s="55">
        <f t="shared" si="4"/>
        <v>36.01504815945755</v>
      </c>
      <c r="Q41" s="56">
        <f t="shared" si="5"/>
        <v>38.46022345915366</v>
      </c>
      <c r="R41" s="57">
        <f t="shared" si="7"/>
        <v>0.25324652060749742</v>
      </c>
      <c r="S41" s="57">
        <f t="shared" si="6"/>
        <v>-0.31070781470202702</v>
      </c>
      <c r="T41" s="56">
        <f t="shared" si="9"/>
        <v>6.1210767401661981</v>
      </c>
      <c r="U41" s="60">
        <f t="shared" si="8"/>
        <v>-0.24329159420517499</v>
      </c>
    </row>
    <row r="42" spans="2:21" x14ac:dyDescent="0.25">
      <c r="B42" s="63" t="s">
        <v>257</v>
      </c>
      <c r="C42" s="89">
        <v>144997.9528854833</v>
      </c>
      <c r="D42" s="49">
        <v>187093.67320802526</v>
      </c>
      <c r="E42" s="50">
        <f t="shared" si="12"/>
        <v>-0.16752856381447856</v>
      </c>
      <c r="F42" s="51">
        <f t="shared" si="13"/>
        <v>0.29576385874197086</v>
      </c>
      <c r="G42" s="52">
        <f t="shared" si="15"/>
        <v>2.4239321551034365</v>
      </c>
      <c r="H42" s="51">
        <f t="shared" si="16"/>
        <v>2.3595545072248925</v>
      </c>
      <c r="I42" s="11">
        <v>73.981734131599381</v>
      </c>
      <c r="J42" s="12">
        <v>65.735520550314661</v>
      </c>
      <c r="K42" s="53">
        <f t="shared" si="10"/>
        <v>88.853716828783334</v>
      </c>
      <c r="L42" s="53">
        <f t="shared" si="11"/>
        <v>0.62713964779135267</v>
      </c>
      <c r="M42" s="54">
        <f t="shared" si="14"/>
        <v>5.6921670509652467</v>
      </c>
      <c r="N42" s="18">
        <v>404280.09883284225</v>
      </c>
      <c r="O42" s="19">
        <v>486298.25865452806</v>
      </c>
      <c r="P42" s="55">
        <f t="shared" si="4"/>
        <v>35.865716196293803</v>
      </c>
      <c r="Q42" s="56">
        <f t="shared" si="5"/>
        <v>38.473029643509122</v>
      </c>
      <c r="R42" s="57">
        <f t="shared" si="7"/>
        <v>-0.41463768839784532</v>
      </c>
      <c r="S42" s="57">
        <f t="shared" si="6"/>
        <v>3.3297217758132547E-2</v>
      </c>
      <c r="T42" s="56">
        <f t="shared" si="9"/>
        <v>3.813137909862796</v>
      </c>
      <c r="U42" s="60">
        <f t="shared" si="8"/>
        <v>-9.7369841242489485E-2</v>
      </c>
    </row>
    <row r="43" spans="2:21" x14ac:dyDescent="0.25">
      <c r="B43" s="63" t="s">
        <v>258</v>
      </c>
      <c r="C43" s="89">
        <v>147897.2915804784</v>
      </c>
      <c r="D43" s="49">
        <v>188981.32515212731</v>
      </c>
      <c r="E43" s="50">
        <f t="shared" si="12"/>
        <v>1.9798432754097206</v>
      </c>
      <c r="F43" s="51">
        <f t="shared" si="13"/>
        <v>1.0038783779794613</v>
      </c>
      <c r="G43" s="52">
        <f t="shared" si="15"/>
        <v>3.2117646952540824</v>
      </c>
      <c r="H43" s="51">
        <f t="shared" si="16"/>
        <v>2.8769720439644431</v>
      </c>
      <c r="I43" s="11">
        <v>74.395547629165108</v>
      </c>
      <c r="J43" s="12">
        <v>65.513880750034687</v>
      </c>
      <c r="K43" s="53">
        <f t="shared" si="10"/>
        <v>88.061561259818504</v>
      </c>
      <c r="L43" s="53">
        <f t="shared" si="11"/>
        <v>-0.89552566802941769</v>
      </c>
      <c r="M43" s="54">
        <f t="shared" si="14"/>
        <v>2.8199494374549383</v>
      </c>
      <c r="N43" s="18">
        <v>405438.6069790927</v>
      </c>
      <c r="O43" s="19">
        <v>489361.60496750358</v>
      </c>
      <c r="P43" s="55">
        <f t="shared" si="4"/>
        <v>36.478344448363067</v>
      </c>
      <c r="Q43" s="56">
        <f t="shared" si="5"/>
        <v>38.617930633253657</v>
      </c>
      <c r="R43" s="57">
        <f t="shared" si="7"/>
        <v>1.7081166000320058</v>
      </c>
      <c r="S43" s="57">
        <f t="shared" si="6"/>
        <v>0.3766300473011519</v>
      </c>
      <c r="T43" s="56">
        <f t="shared" si="9"/>
        <v>4.3565790142148231</v>
      </c>
      <c r="U43" s="60">
        <f t="shared" si="8"/>
        <v>0.50075049599633825</v>
      </c>
    </row>
    <row r="44" spans="2:21" x14ac:dyDescent="0.25">
      <c r="B44" s="63" t="s">
        <v>259</v>
      </c>
      <c r="C44" s="89">
        <v>150947.07253966056</v>
      </c>
      <c r="D44" s="49">
        <v>190474.39796498543</v>
      </c>
      <c r="E44" s="50">
        <f t="shared" si="12"/>
        <v>2.0411205344649019</v>
      </c>
      <c r="F44" s="51">
        <f t="shared" si="13"/>
        <v>0.78695901916603361</v>
      </c>
      <c r="G44" s="52">
        <f t="shared" si="15"/>
        <v>3.939625412330372</v>
      </c>
      <c r="H44" s="51">
        <f t="shared" si="16"/>
        <v>2.9801786821412435</v>
      </c>
      <c r="I44" s="11">
        <v>74.82755253191344</v>
      </c>
      <c r="J44" s="12">
        <v>65.700168283511061</v>
      </c>
      <c r="K44" s="53">
        <f t="shared" si="10"/>
        <v>87.802107726950425</v>
      </c>
      <c r="L44" s="53">
        <f t="shared" si="11"/>
        <v>-0.29506233163480999</v>
      </c>
      <c r="M44" s="54">
        <f t="shared" si="14"/>
        <v>0.14104553253841967</v>
      </c>
      <c r="N44" s="18">
        <v>406257.22559884132</v>
      </c>
      <c r="O44" s="19">
        <v>490740.55190379173</v>
      </c>
      <c r="P44" s="55">
        <f t="shared" si="4"/>
        <v>37.15554161951404</v>
      </c>
      <c r="Q44" s="56">
        <f t="shared" si="5"/>
        <v>38.813665841564152</v>
      </c>
      <c r="R44" s="57">
        <f t="shared" si="7"/>
        <v>1.8564361442158672</v>
      </c>
      <c r="S44" s="57">
        <f t="shared" si="6"/>
        <v>0.5068505875401641</v>
      </c>
      <c r="T44" s="56">
        <f t="shared" si="9"/>
        <v>3.4279798015390828</v>
      </c>
      <c r="U44" s="60">
        <f t="shared" si="8"/>
        <v>0.60541845191230959</v>
      </c>
    </row>
    <row r="45" spans="2:21" x14ac:dyDescent="0.25">
      <c r="B45" s="63" t="s">
        <v>260</v>
      </c>
      <c r="C45" s="89">
        <v>151844.60542768546</v>
      </c>
      <c r="D45" s="49">
        <v>193037.42814609894</v>
      </c>
      <c r="E45" s="50">
        <f t="shared" si="12"/>
        <v>0.59284028066404204</v>
      </c>
      <c r="F45" s="51">
        <f t="shared" si="13"/>
        <v>1.3366306670871353</v>
      </c>
      <c r="G45" s="52">
        <f t="shared" si="15"/>
        <v>4.446275526724186</v>
      </c>
      <c r="H45" s="51">
        <f t="shared" si="16"/>
        <v>3.4232319229746011</v>
      </c>
      <c r="I45" s="11">
        <v>75.620072031261131</v>
      </c>
      <c r="J45" s="12">
        <v>66.051439466702561</v>
      </c>
      <c r="K45" s="53">
        <f t="shared" si="10"/>
        <v>87.346438177679957</v>
      </c>
      <c r="L45" s="53">
        <f t="shared" si="11"/>
        <v>-0.52032470492351379</v>
      </c>
      <c r="M45" s="54">
        <f t="shared" si="14"/>
        <v>-1.0779213952585409</v>
      </c>
      <c r="N45" s="18">
        <v>399317.07482763962</v>
      </c>
      <c r="O45" s="19">
        <v>485083.90672768181</v>
      </c>
      <c r="P45" s="55">
        <f t="shared" si="4"/>
        <v>38.026073764370665</v>
      </c>
      <c r="Q45" s="56">
        <f t="shared" si="5"/>
        <v>39.794646960833312</v>
      </c>
      <c r="R45" s="57">
        <f t="shared" si="7"/>
        <v>2.3429402638539987</v>
      </c>
      <c r="S45" s="57">
        <f t="shared" si="6"/>
        <v>2.5274116680281677</v>
      </c>
      <c r="T45" s="56">
        <f t="shared" si="9"/>
        <v>5.5838481626048209</v>
      </c>
      <c r="U45" s="60">
        <f t="shared" si="8"/>
        <v>3.4696197308808241</v>
      </c>
    </row>
    <row r="46" spans="2:21" x14ac:dyDescent="0.25">
      <c r="B46" s="63" t="s">
        <v>261</v>
      </c>
      <c r="C46" s="89">
        <v>153776.51737503623</v>
      </c>
      <c r="D46" s="49">
        <v>194011.4263518136</v>
      </c>
      <c r="E46" s="50">
        <f t="shared" si="12"/>
        <v>1.2642697352053034</v>
      </c>
      <c r="F46" s="51">
        <f t="shared" si="13"/>
        <v>0.50329577281864601</v>
      </c>
      <c r="G46" s="52">
        <f t="shared" si="15"/>
        <v>5.878073825743968</v>
      </c>
      <c r="H46" s="51">
        <f t="shared" si="16"/>
        <v>3.6307638370512763</v>
      </c>
      <c r="I46" s="11">
        <v>74.973085597213625</v>
      </c>
      <c r="J46" s="12">
        <v>66.357431838342109</v>
      </c>
      <c r="K46" s="53">
        <f t="shared" si="10"/>
        <v>88.508337771826064</v>
      </c>
      <c r="L46" s="53">
        <f t="shared" si="11"/>
        <v>1.3214500381820926</v>
      </c>
      <c r="M46" s="54">
        <f t="shared" si="14"/>
        <v>-0.3887052441743033</v>
      </c>
      <c r="N46" s="18">
        <v>401696.20606659731</v>
      </c>
      <c r="O46" s="19">
        <v>493610.76049588021</v>
      </c>
      <c r="P46" s="55">
        <f t="shared" si="4"/>
        <v>38.281794812257097</v>
      </c>
      <c r="Q46" s="56">
        <f t="shared" si="5"/>
        <v>39.304537477446836</v>
      </c>
      <c r="R46" s="57">
        <f t="shared" si="7"/>
        <v>0.67248869675846645</v>
      </c>
      <c r="S46" s="57">
        <f t="shared" si="6"/>
        <v>-1.2315965106283078</v>
      </c>
      <c r="T46" s="56">
        <f t="shared" si="9"/>
        <v>6.7364571858541611</v>
      </c>
      <c r="U46" s="60">
        <f t="shared" si="8"/>
        <v>2.1612746426326712</v>
      </c>
    </row>
    <row r="47" spans="2:21" x14ac:dyDescent="0.25">
      <c r="B47" s="63" t="s">
        <v>262</v>
      </c>
      <c r="C47" s="89">
        <v>155109.83508731803</v>
      </c>
      <c r="D47" s="49">
        <v>194642.68280476046</v>
      </c>
      <c r="E47" s="50">
        <f t="shared" si="12"/>
        <v>0.86331168906319533</v>
      </c>
      <c r="F47" s="51">
        <f t="shared" si="13"/>
        <v>0.32484257501650404</v>
      </c>
      <c r="G47" s="52">
        <f t="shared" si="15"/>
        <v>4.7615422393974427</v>
      </c>
      <c r="H47" s="51">
        <f t="shared" si="16"/>
        <v>2.951728034088319</v>
      </c>
      <c r="I47" s="11">
        <v>75.530349145203076</v>
      </c>
      <c r="J47" s="12">
        <v>66.859949793508065</v>
      </c>
      <c r="K47" s="53">
        <f t="shared" si="10"/>
        <v>88.520641768745662</v>
      </c>
      <c r="L47" s="53">
        <f t="shared" si="11"/>
        <v>1.3900545516776219E-2</v>
      </c>
      <c r="M47" s="54">
        <f t="shared" si="14"/>
        <v>0.52131770361494301</v>
      </c>
      <c r="N47" s="18">
        <v>400318.25453927577</v>
      </c>
      <c r="O47" s="19">
        <v>495706.74278958893</v>
      </c>
      <c r="P47" s="55">
        <f t="shared" si="4"/>
        <v>38.74663054419868</v>
      </c>
      <c r="Q47" s="56">
        <f t="shared" si="5"/>
        <v>39.265691991480502</v>
      </c>
      <c r="R47" s="57">
        <f t="shared" si="7"/>
        <v>1.2142474881892129</v>
      </c>
      <c r="S47" s="57">
        <f t="shared" si="6"/>
        <v>-9.8832064843978884E-2</v>
      </c>
      <c r="T47" s="56">
        <f t="shared" si="9"/>
        <v>6.2181717129363934</v>
      </c>
      <c r="U47" s="60">
        <f t="shared" si="8"/>
        <v>1.6773590599105326</v>
      </c>
    </row>
    <row r="48" spans="2:21" x14ac:dyDescent="0.25">
      <c r="B48" s="63" t="s">
        <v>263</v>
      </c>
      <c r="C48" s="89">
        <v>155799.71437342715</v>
      </c>
      <c r="D48" s="49">
        <v>195606.09351715958</v>
      </c>
      <c r="E48" s="50">
        <f t="shared" si="12"/>
        <v>0.44378207071904541</v>
      </c>
      <c r="F48" s="51">
        <f t="shared" si="13"/>
        <v>0.49374282664675917</v>
      </c>
      <c r="G48" s="52">
        <f t="shared" si="15"/>
        <v>3.1642037756515862</v>
      </c>
      <c r="H48" s="51">
        <f t="shared" si="16"/>
        <v>2.6585118415690445</v>
      </c>
      <c r="I48" s="11">
        <v>75.039290328724803</v>
      </c>
      <c r="J48" s="12">
        <v>67.531638521481881</v>
      </c>
      <c r="K48" s="53">
        <f t="shared" si="10"/>
        <v>89.995038899816166</v>
      </c>
      <c r="L48" s="53">
        <f t="shared" si="11"/>
        <v>1.6518780333144356</v>
      </c>
      <c r="M48" s="54">
        <f t="shared" si="14"/>
        <v>2.4975837478587559</v>
      </c>
      <c r="N48" s="18">
        <v>402396.69980867446</v>
      </c>
      <c r="O48" s="19">
        <v>500959.06306983199</v>
      </c>
      <c r="P48" s="55">
        <f t="shared" si="4"/>
        <v>38.717940392529179</v>
      </c>
      <c r="Q48" s="56">
        <f t="shared" si="5"/>
        <v>39.04632293076066</v>
      </c>
      <c r="R48" s="57">
        <f t="shared" si="7"/>
        <v>-7.4045539616085509E-2</v>
      </c>
      <c r="S48" s="57">
        <f t="shared" si="6"/>
        <v>-0.55867870803713027</v>
      </c>
      <c r="T48" s="56">
        <f t="shared" si="9"/>
        <v>4.2050221983430003</v>
      </c>
      <c r="U48" s="60">
        <f t="shared" si="8"/>
        <v>0.59942054982955462</v>
      </c>
    </row>
    <row r="49" spans="2:21" x14ac:dyDescent="0.25">
      <c r="B49" s="63" t="s">
        <v>264</v>
      </c>
      <c r="C49" s="89">
        <v>157390.94272277565</v>
      </c>
      <c r="D49" s="49">
        <v>197394.41609425811</v>
      </c>
      <c r="E49" s="50">
        <f t="shared" si="12"/>
        <v>1.0161491125277422</v>
      </c>
      <c r="F49" s="51">
        <f t="shared" si="13"/>
        <v>0.91009292699713029</v>
      </c>
      <c r="G49" s="52">
        <f t="shared" si="15"/>
        <v>3.5875126075152863</v>
      </c>
      <c r="H49" s="51">
        <f t="shared" si="16"/>
        <v>2.2319741014790395</v>
      </c>
      <c r="I49" s="11">
        <v>74.919813021068165</v>
      </c>
      <c r="J49" s="12">
        <v>67.483165246372351</v>
      </c>
      <c r="K49" s="53">
        <f t="shared" si="10"/>
        <v>90.073857001478956</v>
      </c>
      <c r="L49" s="53">
        <f t="shared" si="11"/>
        <v>8.7542166904341912E-2</v>
      </c>
      <c r="M49" s="54">
        <f t="shared" si="14"/>
        <v>3.1225301004843331</v>
      </c>
      <c r="N49" s="18">
        <v>399235.95757788658</v>
      </c>
      <c r="O49" s="19">
        <v>501288.70202154416</v>
      </c>
      <c r="P49" s="55">
        <f t="shared" si="4"/>
        <v>39.423037864035685</v>
      </c>
      <c r="Q49" s="56">
        <f t="shared" si="5"/>
        <v>39.377391770097105</v>
      </c>
      <c r="R49" s="57">
        <f t="shared" si="7"/>
        <v>1.8211130663410957</v>
      </c>
      <c r="S49" s="57">
        <f t="shared" si="6"/>
        <v>0.8478873668168907</v>
      </c>
      <c r="T49" s="56">
        <f t="shared" si="9"/>
        <v>3.6737005990188143</v>
      </c>
      <c r="U49" s="60">
        <f t="shared" si="8"/>
        <v>-1.0485209006801277</v>
      </c>
    </row>
    <row r="50" spans="2:21" x14ac:dyDescent="0.25">
      <c r="B50" s="63" t="s">
        <v>265</v>
      </c>
      <c r="C50" s="89">
        <v>158048.59319809856</v>
      </c>
      <c r="D50" s="49">
        <v>199261.41728864069</v>
      </c>
      <c r="E50" s="50">
        <f t="shared" si="12"/>
        <v>0.41697463589756012</v>
      </c>
      <c r="F50" s="51">
        <f t="shared" si="13"/>
        <v>0.94137780156735573</v>
      </c>
      <c r="G50" s="52">
        <f t="shared" si="15"/>
        <v>2.7402175082075431</v>
      </c>
      <c r="H50" s="51">
        <f t="shared" si="16"/>
        <v>2.6700561302277492</v>
      </c>
      <c r="I50" s="11">
        <v>75.182573660155512</v>
      </c>
      <c r="J50" s="12">
        <v>68.565205376459275</v>
      </c>
      <c r="K50" s="53">
        <f t="shared" si="10"/>
        <v>91.198268479596834</v>
      </c>
      <c r="L50" s="53">
        <f t="shared" si="11"/>
        <v>1.2405943786131246</v>
      </c>
      <c r="M50" s="54">
        <f t="shared" si="14"/>
        <v>3.039183398410894</v>
      </c>
      <c r="N50" s="18">
        <v>400357.58586263302</v>
      </c>
      <c r="O50" s="19">
        <v>506058.56874483218</v>
      </c>
      <c r="P50" s="55">
        <f t="shared" si="4"/>
        <v>39.476857384270154</v>
      </c>
      <c r="Q50" s="56">
        <f t="shared" si="5"/>
        <v>39.375169119824434</v>
      </c>
      <c r="R50" s="57">
        <f t="shared" si="7"/>
        <v>0.13651794268134676</v>
      </c>
      <c r="S50" s="57">
        <f t="shared" si="6"/>
        <v>-5.6444832244095799E-3</v>
      </c>
      <c r="T50" s="56">
        <f t="shared" si="9"/>
        <v>3.1217516782426902</v>
      </c>
      <c r="U50" s="60">
        <f t="shared" si="8"/>
        <v>0.17970353274892048</v>
      </c>
    </row>
    <row r="51" spans="2:21" x14ac:dyDescent="0.25">
      <c r="B51" s="63" t="s">
        <v>266</v>
      </c>
      <c r="C51" s="89">
        <v>159029.32012997917</v>
      </c>
      <c r="D51" s="49">
        <v>200501.83303506285</v>
      </c>
      <c r="E51" s="50">
        <f t="shared" si="12"/>
        <v>0.61860509239508588</v>
      </c>
      <c r="F51" s="51">
        <f t="shared" si="13"/>
        <v>0.62057716725156808</v>
      </c>
      <c r="G51" s="52">
        <f t="shared" si="15"/>
        <v>2.4955109115394336</v>
      </c>
      <c r="H51" s="51">
        <f t="shared" si="16"/>
        <v>2.9657907224628133</v>
      </c>
      <c r="I51" s="11">
        <v>75.443320704596744</v>
      </c>
      <c r="J51" s="12">
        <v>68.932038130459617</v>
      </c>
      <c r="K51" s="53">
        <f t="shared" si="10"/>
        <v>91.369305442383052</v>
      </c>
      <c r="L51" s="53">
        <f t="shared" si="11"/>
        <v>0.18736844572133649</v>
      </c>
      <c r="M51" s="54">
        <f t="shared" si="14"/>
        <v>3.2180784241028659</v>
      </c>
      <c r="N51" s="18">
        <v>397915.27636047947</v>
      </c>
      <c r="O51" s="19">
        <v>506939.2837838516</v>
      </c>
      <c r="P51" s="55">
        <f t="shared" si="4"/>
        <v>39.965623231290898</v>
      </c>
      <c r="Q51" s="56">
        <f t="shared" si="5"/>
        <v>39.551449147616793</v>
      </c>
      <c r="R51" s="57">
        <f t="shared" si="7"/>
        <v>1.238107284637846</v>
      </c>
      <c r="S51" s="57">
        <f t="shared" si="6"/>
        <v>0.44769338578816154</v>
      </c>
      <c r="T51" s="56">
        <f t="shared" si="9"/>
        <v>3.1460611412434947</v>
      </c>
      <c r="U51" s="60">
        <f t="shared" si="8"/>
        <v>0.72775275728820255</v>
      </c>
    </row>
    <row r="52" spans="2:21" x14ac:dyDescent="0.25">
      <c r="B52" s="63" t="s">
        <v>267</v>
      </c>
      <c r="C52" s="89">
        <v>158554.2230639733</v>
      </c>
      <c r="D52" s="49">
        <v>202116.63879056741</v>
      </c>
      <c r="E52" s="50">
        <f t="shared" si="12"/>
        <v>-0.29919523892303346</v>
      </c>
      <c r="F52" s="51">
        <f t="shared" si="13"/>
        <v>0.80215614894996179</v>
      </c>
      <c r="G52" s="52">
        <f t="shared" si="15"/>
        <v>1.7525336018973547</v>
      </c>
      <c r="H52" s="51">
        <f t="shared" si="16"/>
        <v>3.2742040447660159</v>
      </c>
      <c r="I52" s="11">
        <v>74.693059390929236</v>
      </c>
      <c r="J52" s="12">
        <v>69.348570626705566</v>
      </c>
      <c r="K52" s="53">
        <f t="shared" si="10"/>
        <v>92.84473174910184</v>
      </c>
      <c r="L52" s="53">
        <f t="shared" si="11"/>
        <v>1.601895142680565</v>
      </c>
      <c r="M52" s="54">
        <f t="shared" si="14"/>
        <v>3.1664999361331381</v>
      </c>
      <c r="N52" s="18">
        <v>394933.34732838342</v>
      </c>
      <c r="O52" s="19">
        <v>508596.14579695073</v>
      </c>
      <c r="P52" s="55">
        <f t="shared" si="4"/>
        <v>40.147084093189257</v>
      </c>
      <c r="Q52" s="56">
        <f t="shared" si="5"/>
        <v>39.74010429706626</v>
      </c>
      <c r="R52" s="57">
        <f t="shared" si="7"/>
        <v>0.45404236748216587</v>
      </c>
      <c r="S52" s="57">
        <f t="shared" si="6"/>
        <v>0.47698669332028043</v>
      </c>
      <c r="T52" s="56">
        <f t="shared" si="9"/>
        <v>3.6911666430888834</v>
      </c>
      <c r="U52" s="60">
        <f t="shared" si="8"/>
        <v>1.7768161358903356</v>
      </c>
    </row>
    <row r="53" spans="2:21" x14ac:dyDescent="0.25">
      <c r="B53" s="63" t="s">
        <v>268</v>
      </c>
      <c r="C53" s="89">
        <v>158624.45656323482</v>
      </c>
      <c r="D53" s="49">
        <v>204063.83883680395</v>
      </c>
      <c r="E53" s="50">
        <f t="shared" si="12"/>
        <v>4.4286394339110302E-2</v>
      </c>
      <c r="F53" s="51">
        <f t="shared" si="13"/>
        <v>0.95879298508059208</v>
      </c>
      <c r="G53" s="52">
        <f t="shared" si="15"/>
        <v>0.78067088370872284</v>
      </c>
      <c r="H53" s="51">
        <f t="shared" si="16"/>
        <v>3.3229041028494777</v>
      </c>
      <c r="I53" s="11">
        <v>76.031150941671996</v>
      </c>
      <c r="J53" s="12">
        <v>69.254798305064284</v>
      </c>
      <c r="K53" s="53">
        <f t="shared" si="10"/>
        <v>91.087399634649415</v>
      </c>
      <c r="L53" s="53">
        <f t="shared" si="11"/>
        <v>-1.9109065675405823</v>
      </c>
      <c r="M53" s="54">
        <f t="shared" si="14"/>
        <v>1.1252350758709229</v>
      </c>
      <c r="N53" s="18">
        <v>392534.63872974255</v>
      </c>
      <c r="O53" s="19">
        <v>508943.72243755485</v>
      </c>
      <c r="P53" s="55">
        <f t="shared" ref="P53:P84" si="17">C53/N53*100</f>
        <v>40.41030801168268</v>
      </c>
      <c r="Q53" s="56">
        <f t="shared" ref="Q53:Q84" si="18">D53/O53*100</f>
        <v>40.095560636734575</v>
      </c>
      <c r="R53" s="57">
        <f t="shared" si="7"/>
        <v>0.65564890810607679</v>
      </c>
      <c r="S53" s="57">
        <f t="shared" si="6"/>
        <v>0.89445245792814099</v>
      </c>
      <c r="T53" s="56">
        <f t="shared" si="9"/>
        <v>2.5042974898381587</v>
      </c>
      <c r="U53" s="60">
        <f t="shared" si="8"/>
        <v>1.8238101467727086</v>
      </c>
    </row>
    <row r="54" spans="2:21" x14ac:dyDescent="0.25">
      <c r="B54" s="63" t="s">
        <v>269</v>
      </c>
      <c r="C54" s="89">
        <v>158803.85389093033</v>
      </c>
      <c r="D54" s="49">
        <v>205600.97969385344</v>
      </c>
      <c r="E54" s="50">
        <f t="shared" si="12"/>
        <v>0.11303172457353128</v>
      </c>
      <c r="F54" s="51">
        <f t="shared" si="13"/>
        <v>0.75044182529282466</v>
      </c>
      <c r="G54" s="52">
        <f t="shared" si="15"/>
        <v>0.476727972384694</v>
      </c>
      <c r="H54" s="51">
        <f t="shared" si="16"/>
        <v>3.1319681265749466</v>
      </c>
      <c r="I54" s="11">
        <v>76.976091577700359</v>
      </c>
      <c r="J54" s="12">
        <v>69.80997863615282</v>
      </c>
      <c r="K54" s="53">
        <f t="shared" si="10"/>
        <v>90.690469216257881</v>
      </c>
      <c r="L54" s="53">
        <f t="shared" si="11"/>
        <v>-0.4367209845428377</v>
      </c>
      <c r="M54" s="54">
        <f t="shared" si="14"/>
        <v>-0.55680800941144692</v>
      </c>
      <c r="N54" s="18">
        <v>388947.20463460759</v>
      </c>
      <c r="O54" s="19">
        <v>508423.91689620586</v>
      </c>
      <c r="P54" s="55">
        <f t="shared" si="17"/>
        <v>40.829154188192959</v>
      </c>
      <c r="Q54" s="56">
        <f t="shared" si="18"/>
        <v>40.438888270440401</v>
      </c>
      <c r="R54" s="57">
        <f t="shared" si="7"/>
        <v>1.0364835041326348</v>
      </c>
      <c r="S54" s="57">
        <f t="shared" si="6"/>
        <v>0.8562734334016886</v>
      </c>
      <c r="T54" s="56">
        <f t="shared" si="9"/>
        <v>3.4255432005629638</v>
      </c>
      <c r="U54" s="60">
        <f t="shared" si="8"/>
        <v>2.7014973507260676</v>
      </c>
    </row>
    <row r="55" spans="2:21" x14ac:dyDescent="0.25">
      <c r="B55" s="63" t="s">
        <v>270</v>
      </c>
      <c r="C55" s="89">
        <v>159278.65154905079</v>
      </c>
      <c r="D55" s="49">
        <v>207697.8886702169</v>
      </c>
      <c r="E55" s="50">
        <f t="shared" si="12"/>
        <v>0.29853764519280901</v>
      </c>
      <c r="F55" s="51">
        <f t="shared" si="13"/>
        <v>1.0147266927392096</v>
      </c>
      <c r="G55" s="52">
        <f t="shared" si="15"/>
        <v>0.15666052518241713</v>
      </c>
      <c r="H55" s="51">
        <f t="shared" si="16"/>
        <v>3.5261176520625881</v>
      </c>
      <c r="I55" s="11">
        <v>77.714746324230589</v>
      </c>
      <c r="J55" s="12">
        <v>69.478799675777807</v>
      </c>
      <c r="K55" s="53">
        <f t="shared" si="10"/>
        <v>89.402337345229284</v>
      </c>
      <c r="L55" s="53">
        <f t="shared" si="11"/>
        <v>-1.4305444654980626</v>
      </c>
      <c r="M55" s="54">
        <f t="shared" si="14"/>
        <v>-2.1527668264854305</v>
      </c>
      <c r="N55" s="18">
        <v>389438.14158168412</v>
      </c>
      <c r="O55" s="19">
        <v>514455.56409932754</v>
      </c>
      <c r="P55" s="55">
        <f t="shared" si="17"/>
        <v>40.899602412374989</v>
      </c>
      <c r="Q55" s="56">
        <f t="shared" si="18"/>
        <v>40.372367054449043</v>
      </c>
      <c r="R55" s="57">
        <f t="shared" si="7"/>
        <v>0.17254392255425799</v>
      </c>
      <c r="S55" s="57">
        <f t="shared" si="6"/>
        <v>-0.16449813245726919</v>
      </c>
      <c r="T55" s="56">
        <f t="shared" si="9"/>
        <v>2.3369563779324087</v>
      </c>
      <c r="U55" s="60">
        <f t="shared" si="8"/>
        <v>2.0755697313854737</v>
      </c>
    </row>
    <row r="56" spans="2:21" x14ac:dyDescent="0.25">
      <c r="B56" s="63" t="s">
        <v>271</v>
      </c>
      <c r="C56" s="89">
        <v>160761.80413427885</v>
      </c>
      <c r="D56" s="49">
        <v>209040.13322325933</v>
      </c>
      <c r="E56" s="50">
        <f t="shared" si="12"/>
        <v>0.9268598245188997</v>
      </c>
      <c r="F56" s="51">
        <f t="shared" si="13"/>
        <v>0.64416929770700904</v>
      </c>
      <c r="G56" s="52">
        <f t="shared" si="15"/>
        <v>1.3827155886243503</v>
      </c>
      <c r="H56" s="51">
        <f t="shared" si="16"/>
        <v>3.3681308008196353</v>
      </c>
      <c r="I56" s="11">
        <v>78.443384409064691</v>
      </c>
      <c r="J56" s="12">
        <v>70.078409222760783</v>
      </c>
      <c r="K56" s="53">
        <f t="shared" si="10"/>
        <v>89.336289797642536</v>
      </c>
      <c r="L56" s="53">
        <f t="shared" si="11"/>
        <v>-7.3904059406348921E-2</v>
      </c>
      <c r="M56" s="54">
        <f t="shared" si="14"/>
        <v>-3.7788271723809941</v>
      </c>
      <c r="N56" s="18">
        <v>388021.55801697948</v>
      </c>
      <c r="O56" s="19">
        <v>517247.79220812104</v>
      </c>
      <c r="P56" s="55">
        <f t="shared" si="17"/>
        <v>41.431152680244651</v>
      </c>
      <c r="Q56" s="56">
        <f t="shared" si="18"/>
        <v>40.413924693785731</v>
      </c>
      <c r="R56" s="57">
        <f t="shared" si="7"/>
        <v>1.2996465405952895</v>
      </c>
      <c r="S56" s="57">
        <f t="shared" si="6"/>
        <v>0.1029358503568556</v>
      </c>
      <c r="T56" s="56">
        <f t="shared" si="9"/>
        <v>3.19841058462631</v>
      </c>
      <c r="U56" s="60">
        <f t="shared" si="8"/>
        <v>1.6955677611777631</v>
      </c>
    </row>
    <row r="57" spans="2:21" x14ac:dyDescent="0.25">
      <c r="B57" s="63" t="s">
        <v>272</v>
      </c>
      <c r="C57" s="89">
        <v>162544.27177817977</v>
      </c>
      <c r="D57" s="49">
        <v>210117.18834229113</v>
      </c>
      <c r="E57" s="50">
        <f t="shared" si="12"/>
        <v>1.1026614325921003</v>
      </c>
      <c r="F57" s="51">
        <f t="shared" si="13"/>
        <v>0.51391562743550168</v>
      </c>
      <c r="G57" s="52">
        <f t="shared" si="15"/>
        <v>2.4410906268773402</v>
      </c>
      <c r="H57" s="51">
        <f t="shared" si="16"/>
        <v>2.9232534431745449</v>
      </c>
      <c r="I57" s="11">
        <v>79.35253490570247</v>
      </c>
      <c r="J57" s="12">
        <v>70.433552422618646</v>
      </c>
      <c r="K57" s="53">
        <f t="shared" si="10"/>
        <v>88.760305523090622</v>
      </c>
      <c r="L57" s="53">
        <f t="shared" si="11"/>
        <v>-0.64682458605362925</v>
      </c>
      <c r="M57" s="54">
        <f t="shared" si="14"/>
        <v>-2.5547925628492396</v>
      </c>
      <c r="N57" s="18">
        <v>385699.2016414901</v>
      </c>
      <c r="O57" s="19">
        <v>518857.49112669803</v>
      </c>
      <c r="P57" s="55">
        <f t="shared" si="17"/>
        <v>42.142755568694625</v>
      </c>
      <c r="Q57" s="56">
        <f t="shared" si="18"/>
        <v>40.496126958873056</v>
      </c>
      <c r="R57" s="57">
        <f t="shared" si="7"/>
        <v>1.7175551304158709</v>
      </c>
      <c r="S57" s="57">
        <f t="shared" si="6"/>
        <v>0.20340084688672544</v>
      </c>
      <c r="T57" s="56">
        <f t="shared" si="9"/>
        <v>4.2871426679328639</v>
      </c>
      <c r="U57" s="60">
        <f t="shared" si="8"/>
        <v>0.99902910890212748</v>
      </c>
    </row>
    <row r="58" spans="2:21" x14ac:dyDescent="0.25">
      <c r="B58" s="63" t="s">
        <v>273</v>
      </c>
      <c r="C58" s="89">
        <v>163540.39106186281</v>
      </c>
      <c r="D58" s="49">
        <v>212806.15763047451</v>
      </c>
      <c r="E58" s="50">
        <f t="shared" si="12"/>
        <v>0.61095935854726946</v>
      </c>
      <c r="F58" s="51">
        <f t="shared" si="13"/>
        <v>1.2716278485878973</v>
      </c>
      <c r="G58" s="52">
        <f t="shared" si="15"/>
        <v>2.9390182608510784</v>
      </c>
      <c r="H58" s="51">
        <f t="shared" si="16"/>
        <v>3.4444394664696176</v>
      </c>
      <c r="I58" s="11">
        <v>78.960921617921613</v>
      </c>
      <c r="J58" s="12">
        <v>71.274723292254677</v>
      </c>
      <c r="K58" s="53">
        <f t="shared" si="10"/>
        <v>90.265819891440557</v>
      </c>
      <c r="L58" s="53">
        <f t="shared" si="11"/>
        <v>1.6819331323083553</v>
      </c>
      <c r="M58" s="54">
        <f t="shared" si="14"/>
        <v>-0.46824029965565339</v>
      </c>
      <c r="N58" s="18">
        <v>385764.47295834572</v>
      </c>
      <c r="O58" s="19">
        <v>521444.11114316824</v>
      </c>
      <c r="P58" s="55">
        <f t="shared" si="17"/>
        <v>42.39384456730977</v>
      </c>
      <c r="Q58" s="56">
        <f t="shared" si="18"/>
        <v>40.810923564547885</v>
      </c>
      <c r="R58" s="57">
        <f t="shared" si="7"/>
        <v>0.59580583952527633</v>
      </c>
      <c r="S58" s="57">
        <f t="shared" si="6"/>
        <v>0.77734990804065873</v>
      </c>
      <c r="T58" s="56">
        <f t="shared" si="9"/>
        <v>3.8322870268257647</v>
      </c>
      <c r="U58" s="60">
        <f t="shared" si="8"/>
        <v>0.91999387228316465</v>
      </c>
    </row>
    <row r="59" spans="2:21" x14ac:dyDescent="0.25">
      <c r="B59" s="63" t="s">
        <v>274</v>
      </c>
      <c r="C59" s="89">
        <v>165570.6980935527</v>
      </c>
      <c r="D59" s="49">
        <v>215024.69931061091</v>
      </c>
      <c r="E59" s="50">
        <f t="shared" si="12"/>
        <v>1.2338282453594474</v>
      </c>
      <c r="F59" s="51">
        <f t="shared" si="13"/>
        <v>1.037120876159392</v>
      </c>
      <c r="G59" s="52">
        <f t="shared" si="15"/>
        <v>3.8743088610177168</v>
      </c>
      <c r="H59" s="51">
        <f t="shared" si="16"/>
        <v>3.4668336498898</v>
      </c>
      <c r="I59" s="11">
        <v>79.474811373718538</v>
      </c>
      <c r="J59" s="12">
        <v>71.197867264007499</v>
      </c>
      <c r="K59" s="53">
        <f t="shared" si="10"/>
        <v>89.585449821591979</v>
      </c>
      <c r="L59" s="53">
        <f t="shared" si="11"/>
        <v>-0.75659550972844158</v>
      </c>
      <c r="M59" s="54">
        <f t="shared" si="14"/>
        <v>0.20481844412589822</v>
      </c>
      <c r="N59" s="18">
        <v>385534.41040955641</v>
      </c>
      <c r="O59" s="19">
        <v>522772.14960541355</v>
      </c>
      <c r="P59" s="55">
        <f t="shared" si="17"/>
        <v>42.945764015633671</v>
      </c>
      <c r="Q59" s="56">
        <f t="shared" si="18"/>
        <v>41.131628659428536</v>
      </c>
      <c r="R59" s="57">
        <f t="shared" si="7"/>
        <v>1.3018858137473277</v>
      </c>
      <c r="S59" s="57">
        <f t="shared" si="6"/>
        <v>0.78583150507096633</v>
      </c>
      <c r="T59" s="56">
        <f t="shared" si="9"/>
        <v>5.0028887386924126</v>
      </c>
      <c r="U59" s="60">
        <f t="shared" si="8"/>
        <v>1.8806467402703975</v>
      </c>
    </row>
    <row r="60" spans="2:21" x14ac:dyDescent="0.25">
      <c r="B60" s="63" t="s">
        <v>275</v>
      </c>
      <c r="C60" s="89">
        <v>167635.08259669185</v>
      </c>
      <c r="D60" s="49">
        <v>216245.7782092331</v>
      </c>
      <c r="E60" s="50">
        <f t="shared" si="12"/>
        <v>1.2391207096955625</v>
      </c>
      <c r="F60" s="51">
        <f t="shared" si="13"/>
        <v>0.56627208456756506</v>
      </c>
      <c r="G60" s="52">
        <f t="shared" si="15"/>
        <v>4.1865697461943796</v>
      </c>
      <c r="H60" s="51">
        <f t="shared" si="16"/>
        <v>3.3889364367503561</v>
      </c>
      <c r="I60" s="11">
        <v>79.745240631771011</v>
      </c>
      <c r="J60" s="12">
        <v>71.49133790275269</v>
      </c>
      <c r="K60" s="53">
        <f t="shared" si="10"/>
        <v>89.649661015970509</v>
      </c>
      <c r="L60" s="53">
        <f t="shared" si="11"/>
        <v>7.1650244001286723E-2</v>
      </c>
      <c r="M60" s="54">
        <f t="shared" si="14"/>
        <v>0.35077706835351385</v>
      </c>
      <c r="N60" s="18">
        <v>382545.37577810755</v>
      </c>
      <c r="O60" s="19">
        <v>521369.47385729069</v>
      </c>
      <c r="P60" s="55">
        <f t="shared" si="17"/>
        <v>43.820966926006513</v>
      </c>
      <c r="Q60" s="56">
        <f t="shared" si="18"/>
        <v>41.47649393612636</v>
      </c>
      <c r="R60" s="57">
        <f t="shared" si="7"/>
        <v>2.0379260456380166</v>
      </c>
      <c r="S60" s="57">
        <f t="shared" si="6"/>
        <v>0.83844303748175086</v>
      </c>
      <c r="T60" s="56">
        <f t="shared" si="9"/>
        <v>5.768157753673564</v>
      </c>
      <c r="U60" s="60">
        <f t="shared" si="8"/>
        <v>2.6292156735374217</v>
      </c>
    </row>
    <row r="61" spans="2:21" x14ac:dyDescent="0.25">
      <c r="B61" s="63" t="s">
        <v>276</v>
      </c>
      <c r="C61" s="89">
        <v>167586.96521823516</v>
      </c>
      <c r="D61" s="49">
        <v>217774.0868279369</v>
      </c>
      <c r="E61" s="50">
        <f t="shared" si="12"/>
        <v>-2.8707764958113557E-2</v>
      </c>
      <c r="F61" s="51">
        <f t="shared" si="13"/>
        <v>0.70426036161084227</v>
      </c>
      <c r="G61" s="52">
        <f t="shared" si="15"/>
        <v>3.0552005486441658</v>
      </c>
      <c r="H61" s="51">
        <f t="shared" si="16"/>
        <v>3.5792811709256966</v>
      </c>
      <c r="I61" s="11">
        <v>80.203731731144629</v>
      </c>
      <c r="J61" s="12">
        <v>71.692643635492132</v>
      </c>
      <c r="K61" s="53">
        <f t="shared" si="10"/>
        <v>89.388164475709203</v>
      </c>
      <c r="L61" s="53">
        <f t="shared" si="11"/>
        <v>-0.29211338496706318</v>
      </c>
      <c r="M61" s="54">
        <f t="shared" si="14"/>
        <v>0.70736456901361322</v>
      </c>
      <c r="N61" s="18">
        <v>381829.02430989116</v>
      </c>
      <c r="O61" s="19">
        <v>531300.00460782077</v>
      </c>
      <c r="P61" s="55">
        <f t="shared" si="17"/>
        <v>43.890577862991925</v>
      </c>
      <c r="Q61" s="56">
        <f t="shared" si="18"/>
        <v>40.988911149866617</v>
      </c>
      <c r="R61" s="57">
        <f t="shared" si="7"/>
        <v>0.15885303741232093</v>
      </c>
      <c r="S61" s="57">
        <f t="shared" si="6"/>
        <v>-1.1755641328088595</v>
      </c>
      <c r="T61" s="56">
        <f t="shared" si="9"/>
        <v>4.1473849317904099</v>
      </c>
      <c r="U61" s="60">
        <f t="shared" si="8"/>
        <v>1.2168674586930717</v>
      </c>
    </row>
    <row r="62" spans="2:21" x14ac:dyDescent="0.25">
      <c r="B62" s="63" t="s">
        <v>277</v>
      </c>
      <c r="C62" s="89">
        <v>168185.30485488445</v>
      </c>
      <c r="D62" s="49">
        <v>218626.60501267677</v>
      </c>
      <c r="E62" s="50">
        <f t="shared" si="12"/>
        <v>0.35639647660818952</v>
      </c>
      <c r="F62" s="51">
        <f t="shared" si="13"/>
        <v>0.39070482020537867</v>
      </c>
      <c r="G62" s="52">
        <f t="shared" si="15"/>
        <v>2.8006376667050858</v>
      </c>
      <c r="H62" s="51">
        <f t="shared" si="16"/>
        <v>2.698358142543178</v>
      </c>
      <c r="I62" s="11">
        <v>81.035617301758492</v>
      </c>
      <c r="J62" s="12">
        <v>72.789402731096089</v>
      </c>
      <c r="K62" s="53">
        <f t="shared" si="10"/>
        <v>89.823962789158074</v>
      </c>
      <c r="L62" s="53">
        <f t="shared" si="11"/>
        <v>0.4863500915008423</v>
      </c>
      <c r="M62" s="54">
        <f t="shared" si="14"/>
        <v>-0.48950655166473123</v>
      </c>
      <c r="N62" s="18">
        <v>380099.08010374528</v>
      </c>
      <c r="O62" s="19">
        <v>529730.45464991487</v>
      </c>
      <c r="P62" s="55">
        <f t="shared" si="17"/>
        <v>44.247753719630026</v>
      </c>
      <c r="Q62" s="56">
        <f t="shared" si="18"/>
        <v>41.271292426855354</v>
      </c>
      <c r="R62" s="57">
        <f t="shared" si="7"/>
        <v>0.81378709059847232</v>
      </c>
      <c r="S62" s="57">
        <f t="shared" si="6"/>
        <v>0.68892114737146848</v>
      </c>
      <c r="T62" s="56">
        <f t="shared" si="9"/>
        <v>4.3730621066385256</v>
      </c>
      <c r="U62" s="60">
        <f t="shared" si="8"/>
        <v>1.1280530360439744</v>
      </c>
    </row>
    <row r="63" spans="2:21" x14ac:dyDescent="0.25">
      <c r="B63" s="63" t="s">
        <v>278</v>
      </c>
      <c r="C63" s="89">
        <v>169122.75526349281</v>
      </c>
      <c r="D63" s="49">
        <v>218568.24797216224</v>
      </c>
      <c r="E63" s="50">
        <f t="shared" si="12"/>
        <v>0.55584371266892418</v>
      </c>
      <c r="F63" s="51">
        <f t="shared" si="13"/>
        <v>-2.6696124376890396E-2</v>
      </c>
      <c r="G63" s="52">
        <f t="shared" si="15"/>
        <v>2.1226531340145627</v>
      </c>
      <c r="H63" s="51">
        <f t="shared" si="16"/>
        <v>1.6345411420068956</v>
      </c>
      <c r="I63" s="11">
        <v>82.101311431255326</v>
      </c>
      <c r="J63" s="12">
        <v>72.813870027575902</v>
      </c>
      <c r="K63" s="53">
        <f t="shared" si="10"/>
        <v>88.687828194491217</v>
      </c>
      <c r="L63" s="53">
        <f t="shared" si="11"/>
        <v>-1.2729130429922186</v>
      </c>
      <c r="M63" s="54">
        <f t="shared" si="14"/>
        <v>-1.0019725623841347</v>
      </c>
      <c r="N63" s="18">
        <v>381019.31916434399</v>
      </c>
      <c r="O63" s="19">
        <v>530914.9103156958</v>
      </c>
      <c r="P63" s="55">
        <f t="shared" si="17"/>
        <v>44.386923905699796</v>
      </c>
      <c r="Q63" s="56">
        <f t="shared" si="18"/>
        <v>41.168225590461546</v>
      </c>
      <c r="R63" s="57">
        <f t="shared" si="7"/>
        <v>0.31452486142371505</v>
      </c>
      <c r="S63" s="57">
        <f t="shared" si="6"/>
        <v>-0.24973009162839732</v>
      </c>
      <c r="T63" s="56">
        <f t="shared" si="9"/>
        <v>3.3557672638947489</v>
      </c>
      <c r="U63" s="60">
        <f t="shared" si="8"/>
        <v>8.8975156651427412E-2</v>
      </c>
    </row>
    <row r="64" spans="2:21" x14ac:dyDescent="0.25">
      <c r="B64" s="63" t="s">
        <v>279</v>
      </c>
      <c r="C64" s="89">
        <v>170272.1127626469</v>
      </c>
      <c r="D64" s="49">
        <v>218986.5495877667</v>
      </c>
      <c r="E64" s="50">
        <f t="shared" si="12"/>
        <v>0.67730069084497302</v>
      </c>
      <c r="F64" s="51">
        <f t="shared" si="13"/>
        <v>0.19119970589756008</v>
      </c>
      <c r="G64" s="52">
        <f t="shared" si="15"/>
        <v>1.5608331151639732</v>
      </c>
      <c r="H64" s="51">
        <f t="shared" si="16"/>
        <v>1.2594687633368906</v>
      </c>
      <c r="I64" s="11">
        <v>82.235427591826706</v>
      </c>
      <c r="J64" s="12">
        <v>73.174813842060587</v>
      </c>
      <c r="K64" s="53">
        <f t="shared" si="10"/>
        <v>88.982104167150169</v>
      </c>
      <c r="L64" s="53">
        <f t="shared" si="11"/>
        <v>0.33126172543527233</v>
      </c>
      <c r="M64" s="54">
        <f t="shared" si="14"/>
        <v>-0.74462841382235689</v>
      </c>
      <c r="N64" s="18">
        <v>385229.22246305447</v>
      </c>
      <c r="O64" s="19">
        <v>537788.45501045964</v>
      </c>
      <c r="P64" s="55">
        <f t="shared" si="17"/>
        <v>44.200206742876809</v>
      </c>
      <c r="Q64" s="56">
        <f t="shared" si="18"/>
        <v>40.719830920042263</v>
      </c>
      <c r="R64" s="57">
        <f t="shared" si="7"/>
        <v>-0.420658037082422</v>
      </c>
      <c r="S64" s="57">
        <f t="shared" si="6"/>
        <v>-1.0891765772950257</v>
      </c>
      <c r="T64" s="56">
        <f t="shared" si="9"/>
        <v>0.86543005203572054</v>
      </c>
      <c r="U64" s="60">
        <f t="shared" si="8"/>
        <v>-1.8243176900375357</v>
      </c>
    </row>
    <row r="65" spans="2:21" x14ac:dyDescent="0.25">
      <c r="B65" s="63" t="s">
        <v>280</v>
      </c>
      <c r="C65" s="89">
        <v>171640.14457905898</v>
      </c>
      <c r="D65" s="49">
        <v>221350.24781728338</v>
      </c>
      <c r="E65" s="50">
        <f t="shared" si="12"/>
        <v>0.8002281798102473</v>
      </c>
      <c r="F65" s="51">
        <f t="shared" si="13"/>
        <v>1.0735968226702752</v>
      </c>
      <c r="G65" s="52">
        <f t="shared" si="15"/>
        <v>2.389769059932334</v>
      </c>
      <c r="H65" s="51">
        <f t="shared" si="16"/>
        <v>1.6288052243963236</v>
      </c>
      <c r="I65" s="11">
        <v>81.908577008477124</v>
      </c>
      <c r="J65" s="12">
        <v>73.559890538006599</v>
      </c>
      <c r="K65" s="53">
        <f t="shared" ref="K65:K96" si="19">J65/I65*100</f>
        <v>89.807311059003652</v>
      </c>
      <c r="L65" s="53">
        <f t="shared" si="11"/>
        <v>0.92311141651917339</v>
      </c>
      <c r="M65" s="54">
        <f t="shared" si="14"/>
        <v>0.46890613064143327</v>
      </c>
      <c r="N65" s="18">
        <v>385713.76569556753</v>
      </c>
      <c r="O65" s="19">
        <v>538127.56305644102</v>
      </c>
      <c r="P65" s="55">
        <f t="shared" si="17"/>
        <v>44.499356736603865</v>
      </c>
      <c r="Q65" s="56">
        <f t="shared" si="18"/>
        <v>41.133415757420934</v>
      </c>
      <c r="R65" s="57">
        <f t="shared" si="7"/>
        <v>0.67680677483543672</v>
      </c>
      <c r="S65" s="57">
        <f t="shared" si="6"/>
        <v>1.0156840734206085</v>
      </c>
      <c r="T65" s="56">
        <f t="shared" si="9"/>
        <v>1.3870377271228751</v>
      </c>
      <c r="U65" s="60">
        <f t="shared" si="8"/>
        <v>0.35254561172890497</v>
      </c>
    </row>
    <row r="66" spans="2:21" x14ac:dyDescent="0.25">
      <c r="B66" s="63" t="s">
        <v>281</v>
      </c>
      <c r="C66" s="89">
        <v>174665.42144926341</v>
      </c>
      <c r="D66" s="49">
        <v>223237.64623153317</v>
      </c>
      <c r="E66" s="50">
        <f t="shared" si="12"/>
        <v>1.7472164058320416</v>
      </c>
      <c r="F66" s="51">
        <f t="shared" si="13"/>
        <v>0.84906034469280911</v>
      </c>
      <c r="G66" s="52">
        <f t="shared" si="15"/>
        <v>3.7805889891561861</v>
      </c>
      <c r="H66" s="51">
        <f t="shared" si="16"/>
        <v>2.087160748883754</v>
      </c>
      <c r="I66" s="11">
        <v>82.109554833473197</v>
      </c>
      <c r="J66" s="12">
        <v>74.922846940667327</v>
      </c>
      <c r="K66" s="53">
        <f t="shared" si="19"/>
        <v>91.24741583682767</v>
      </c>
      <c r="L66" s="53">
        <f t="shared" si="11"/>
        <v>1.5908285560090718</v>
      </c>
      <c r="M66" s="54">
        <f t="shared" si="14"/>
        <v>1.5847141491751371</v>
      </c>
      <c r="N66" s="18">
        <v>383147.74044366897</v>
      </c>
      <c r="O66" s="19">
        <v>539766.22424863989</v>
      </c>
      <c r="P66" s="55">
        <f t="shared" si="17"/>
        <v>45.586963725013277</v>
      </c>
      <c r="Q66" s="56">
        <f t="shared" si="18"/>
        <v>41.358209573465302</v>
      </c>
      <c r="R66" s="57">
        <f t="shared" si="7"/>
        <v>2.4440959783914806</v>
      </c>
      <c r="S66" s="57">
        <f t="shared" si="6"/>
        <v>0.54649926806482618</v>
      </c>
      <c r="T66" s="56">
        <f t="shared" si="9"/>
        <v>3.0266169303621027</v>
      </c>
      <c r="U66" s="60">
        <f t="shared" si="8"/>
        <v>0.21059952693265327</v>
      </c>
    </row>
    <row r="67" spans="2:21" x14ac:dyDescent="0.25">
      <c r="B67" s="63" t="s">
        <v>282</v>
      </c>
      <c r="C67" s="89">
        <v>177481.42462771543</v>
      </c>
      <c r="D67" s="49">
        <v>225090.70874337447</v>
      </c>
      <c r="E67" s="50">
        <f t="shared" si="12"/>
        <v>1.5993686934328011</v>
      </c>
      <c r="F67" s="51">
        <f t="shared" si="13"/>
        <v>0.82665887353119416</v>
      </c>
      <c r="G67" s="52">
        <f t="shared" si="15"/>
        <v>4.824113969920063</v>
      </c>
      <c r="H67" s="51">
        <f t="shared" si="16"/>
        <v>2.9405157467918386</v>
      </c>
      <c r="I67" s="11">
        <v>82.134792587886395</v>
      </c>
      <c r="J67" s="12">
        <v>75.484679464807655</v>
      </c>
      <c r="K67" s="53">
        <f t="shared" si="19"/>
        <v>91.903415211083725</v>
      </c>
      <c r="L67" s="53">
        <f t="shared" si="11"/>
        <v>0.71635184593175083</v>
      </c>
      <c r="M67" s="54">
        <f t="shared" si="14"/>
        <v>3.6257365661731766</v>
      </c>
      <c r="N67" s="18">
        <v>383406.45564934885</v>
      </c>
      <c r="O67" s="19">
        <v>546059.46990446222</v>
      </c>
      <c r="P67" s="55">
        <f t="shared" si="17"/>
        <v>46.290671952074334</v>
      </c>
      <c r="Q67" s="56">
        <f t="shared" si="18"/>
        <v>41.220914781087124</v>
      </c>
      <c r="R67" s="57">
        <f t="shared" si="7"/>
        <v>1.5436611029984837</v>
      </c>
      <c r="S67" s="57">
        <f t="shared" si="6"/>
        <v>-0.33196502893650948</v>
      </c>
      <c r="T67" s="56">
        <f t="shared" si="9"/>
        <v>4.2889839593729384</v>
      </c>
      <c r="U67" s="60">
        <f t="shared" si="8"/>
        <v>0.12798509012685866</v>
      </c>
    </row>
    <row r="68" spans="2:21" x14ac:dyDescent="0.25">
      <c r="B68" s="63" t="s">
        <v>283</v>
      </c>
      <c r="C68" s="89">
        <v>181742.99281239198</v>
      </c>
      <c r="D68" s="49">
        <v>226886.38800829492</v>
      </c>
      <c r="E68" s="50">
        <f t="shared" si="12"/>
        <v>2.3727608226236541</v>
      </c>
      <c r="F68" s="51">
        <f t="shared" si="13"/>
        <v>0.79459279054088228</v>
      </c>
      <c r="G68" s="52">
        <f t="shared" si="15"/>
        <v>6.5195741016987441</v>
      </c>
      <c r="H68" s="51">
        <f t="shared" si="16"/>
        <v>3.5439088314351608</v>
      </c>
      <c r="I68" s="11">
        <v>82.825751722592003</v>
      </c>
      <c r="J68" s="12">
        <v>76.643645979168426</v>
      </c>
      <c r="K68" s="53">
        <f t="shared" si="19"/>
        <v>92.536010099697876</v>
      </c>
      <c r="L68" s="53">
        <f t="shared" si="11"/>
        <v>0.68596762120378685</v>
      </c>
      <c r="M68" s="54">
        <f t="shared" si="14"/>
        <v>3.9939558249508345</v>
      </c>
      <c r="N68" s="18">
        <v>381981.93654284166</v>
      </c>
      <c r="O68" s="19">
        <v>547288.79143001675</v>
      </c>
      <c r="P68" s="55">
        <f t="shared" si="17"/>
        <v>47.578949532868386</v>
      </c>
      <c r="Q68" s="56">
        <f t="shared" si="18"/>
        <v>41.456428774187216</v>
      </c>
      <c r="R68" s="57">
        <f t="shared" si="7"/>
        <v>2.7830176717413613</v>
      </c>
      <c r="S68" s="57">
        <f t="shared" si="6"/>
        <v>0.57134586738514237</v>
      </c>
      <c r="T68" s="56">
        <f t="shared" si="9"/>
        <v>7.6441787018023177</v>
      </c>
      <c r="U68" s="60">
        <f t="shared" si="8"/>
        <v>1.8089413376773056</v>
      </c>
    </row>
    <row r="69" spans="2:21" x14ac:dyDescent="0.25">
      <c r="B69" s="63" t="s">
        <v>284</v>
      </c>
      <c r="C69" s="89">
        <v>182562.60469788889</v>
      </c>
      <c r="D69" s="49">
        <v>227124.84706779208</v>
      </c>
      <c r="E69" s="50">
        <f t="shared" si="12"/>
        <v>0.44995919576429344</v>
      </c>
      <c r="F69" s="51">
        <f t="shared" si="13"/>
        <v>0.10504545394560694</v>
      </c>
      <c r="G69" s="52">
        <f t="shared" si="15"/>
        <v>6.1693051176527902</v>
      </c>
      <c r="H69" s="51">
        <f t="shared" si="16"/>
        <v>2.5753574627104925</v>
      </c>
      <c r="I69" s="11">
        <v>82.956748043018749</v>
      </c>
      <c r="J69" s="12">
        <v>77.677102385606048</v>
      </c>
      <c r="K69" s="53">
        <f t="shared" si="19"/>
        <v>93.635664630109602</v>
      </c>
      <c r="L69" s="53">
        <f t="shared" si="11"/>
        <v>1.1813476145572821</v>
      </c>
      <c r="M69" s="54">
        <f t="shared" si="14"/>
        <v>4.262852908034076</v>
      </c>
      <c r="N69" s="18">
        <v>381758.43282127741</v>
      </c>
      <c r="O69" s="19">
        <v>549953.16402751603</v>
      </c>
      <c r="P69" s="55">
        <f t="shared" si="17"/>
        <v>47.821498885751325</v>
      </c>
      <c r="Q69" s="56">
        <f t="shared" si="18"/>
        <v>41.298943605391869</v>
      </c>
      <c r="R69" s="57">
        <f t="shared" si="7"/>
        <v>0.50978290875334231</v>
      </c>
      <c r="S69" s="57">
        <f t="shared" si="6"/>
        <v>-0.37988117513249042</v>
      </c>
      <c r="T69" s="56">
        <f t="shared" si="9"/>
        <v>7.4655958934677358</v>
      </c>
      <c r="U69" s="60">
        <f t="shared" si="8"/>
        <v>0.40241697637539708</v>
      </c>
    </row>
    <row r="70" spans="2:21" x14ac:dyDescent="0.25">
      <c r="B70" s="63" t="s">
        <v>285</v>
      </c>
      <c r="C70" s="89">
        <v>183126.69250523145</v>
      </c>
      <c r="D70" s="49">
        <v>227306.98494868158</v>
      </c>
      <c r="E70" s="50">
        <f t="shared" ref="E70:E101" si="20">(LN(C70)-LN(C69))*100</f>
        <v>0.30850684395513639</v>
      </c>
      <c r="F70" s="51">
        <f t="shared" ref="F70:F101" si="21">(LN(D70)-LN(D69))*100</f>
        <v>8.0160709620180626E-2</v>
      </c>
      <c r="G70" s="52">
        <f t="shared" si="15"/>
        <v>4.730595555775885</v>
      </c>
      <c r="H70" s="51">
        <f t="shared" si="16"/>
        <v>1.806457827637864</v>
      </c>
      <c r="I70" s="11">
        <v>83.31008326142387</v>
      </c>
      <c r="J70" s="12">
        <v>78.504406734481663</v>
      </c>
      <c r="K70" s="53">
        <f t="shared" si="19"/>
        <v>94.231578773169417</v>
      </c>
      <c r="L70" s="53">
        <f t="shared" si="11"/>
        <v>0.63440132604810628</v>
      </c>
      <c r="M70" s="54">
        <f t="shared" si="14"/>
        <v>3.2704081633151638</v>
      </c>
      <c r="N70" s="18">
        <v>382779.26936146023</v>
      </c>
      <c r="O70" s="19">
        <v>547723.54104914062</v>
      </c>
      <c r="P70" s="55">
        <f t="shared" si="17"/>
        <v>47.841329759241496</v>
      </c>
      <c r="Q70" s="56">
        <f t="shared" si="18"/>
        <v>41.500313189622076</v>
      </c>
      <c r="R70" s="57">
        <f t="shared" si="7"/>
        <v>4.1468531836597045E-2</v>
      </c>
      <c r="S70" s="57">
        <f t="shared" si="6"/>
        <v>0.48759015764248126</v>
      </c>
      <c r="T70" s="56">
        <f t="shared" si="9"/>
        <v>4.9451989121865214</v>
      </c>
      <c r="U70" s="60">
        <f t="shared" si="8"/>
        <v>0.34359228221509941</v>
      </c>
    </row>
    <row r="71" spans="2:21" x14ac:dyDescent="0.25">
      <c r="B71" s="63" t="s">
        <v>286</v>
      </c>
      <c r="C71" s="89">
        <v>183591.01874461409</v>
      </c>
      <c r="D71" s="49">
        <v>227187.02239034948</v>
      </c>
      <c r="E71" s="50">
        <f t="shared" si="20"/>
        <v>0.2532337398886142</v>
      </c>
      <c r="F71" s="51">
        <f t="shared" si="21"/>
        <v>-5.2789501811112416E-2</v>
      </c>
      <c r="G71" s="52">
        <f t="shared" si="15"/>
        <v>3.3844606022316981</v>
      </c>
      <c r="H71" s="51">
        <f t="shared" si="16"/>
        <v>0.92700945229555742</v>
      </c>
      <c r="I71" s="11">
        <v>82.946868012010228</v>
      </c>
      <c r="J71" s="12">
        <v>78.688473540024646</v>
      </c>
      <c r="K71" s="53">
        <f t="shared" si="19"/>
        <v>94.866117824522334</v>
      </c>
      <c r="L71" s="53">
        <f t="shared" ref="L71" si="22">(LN(K71)-LN(K70))*100</f>
        <v>0.67112550227159673</v>
      </c>
      <c r="M71" s="54">
        <f t="shared" si="14"/>
        <v>3.2237132936070667</v>
      </c>
      <c r="N71" s="18">
        <v>384584.06216178538</v>
      </c>
      <c r="O71" s="19">
        <v>547245.06081966381</v>
      </c>
      <c r="P71" s="55">
        <f t="shared" si="17"/>
        <v>47.737552542513242</v>
      </c>
      <c r="Q71" s="56">
        <f t="shared" si="18"/>
        <v>41.514677546850528</v>
      </c>
      <c r="R71" s="57">
        <f t="shared" si="7"/>
        <v>-0.21691959076076683</v>
      </c>
      <c r="S71" s="57">
        <f t="shared" si="6"/>
        <v>3.4612647771647964E-2</v>
      </c>
      <c r="T71" s="56">
        <f t="shared" si="9"/>
        <v>3.1256417965522143</v>
      </c>
      <c r="U71" s="60">
        <f t="shared" si="8"/>
        <v>0.71265464952317004</v>
      </c>
    </row>
    <row r="72" spans="2:21" x14ac:dyDescent="0.25">
      <c r="B72" s="63" t="s">
        <v>287</v>
      </c>
      <c r="C72" s="89">
        <v>184612.0430303468</v>
      </c>
      <c r="D72" s="49">
        <v>227312.60693234179</v>
      </c>
      <c r="E72" s="50">
        <f t="shared" si="20"/>
        <v>0.55459989815069832</v>
      </c>
      <c r="F72" s="51">
        <f t="shared" si="21"/>
        <v>5.5262771226338714E-2</v>
      </c>
      <c r="G72" s="52">
        <f t="shared" si="15"/>
        <v>1.5662996777587423</v>
      </c>
      <c r="H72" s="51">
        <f t="shared" si="16"/>
        <v>0.18767943298101386</v>
      </c>
      <c r="I72" s="11">
        <v>83.442551997909391</v>
      </c>
      <c r="J72" s="12">
        <v>79.461936774040225</v>
      </c>
      <c r="K72" s="53">
        <f t="shared" si="19"/>
        <v>95.229514044622093</v>
      </c>
      <c r="L72" s="53">
        <f t="shared" ref="L72:L117" si="23">(LN(K72)-LN(K71))*100</f>
        <v>0.38233036624051309</v>
      </c>
      <c r="M72" s="54">
        <f t="shared" si="14"/>
        <v>2.9107630013680552</v>
      </c>
      <c r="N72" s="18">
        <v>387238.50864229369</v>
      </c>
      <c r="O72" s="19">
        <v>548357.81676465971</v>
      </c>
      <c r="P72" s="55">
        <f t="shared" si="17"/>
        <v>47.673988746010707</v>
      </c>
      <c r="Q72" s="56">
        <f t="shared" si="18"/>
        <v>41.453335756841817</v>
      </c>
      <c r="R72" s="57">
        <f t="shared" si="7"/>
        <v>-0.13315260862175604</v>
      </c>
      <c r="S72" s="57">
        <f t="shared" si="6"/>
        <v>-0.14775928330283961</v>
      </c>
      <c r="T72" s="56">
        <f t="shared" si="9"/>
        <v>0.19975054950860383</v>
      </c>
      <c r="U72" s="60">
        <f t="shared" si="8"/>
        <v>-7.4608870972658892E-3</v>
      </c>
    </row>
    <row r="73" spans="2:21" x14ac:dyDescent="0.25">
      <c r="B73" s="63" t="s">
        <v>288</v>
      </c>
      <c r="C73" s="89">
        <v>188097.98613893567</v>
      </c>
      <c r="D73" s="49">
        <v>227387.55245437106</v>
      </c>
      <c r="E73" s="50">
        <f t="shared" si="20"/>
        <v>1.87064714591898</v>
      </c>
      <c r="F73" s="51">
        <f t="shared" si="21"/>
        <v>3.29648103967628E-2</v>
      </c>
      <c r="G73" s="52">
        <f t="shared" ref="G73:G104" si="24">(LN(C73)-LN(C69))*100</f>
        <v>2.9869876279134289</v>
      </c>
      <c r="H73" s="51">
        <f t="shared" ref="H73:H104" si="25">(LN(D73)-LN(D69))*100</f>
        <v>0.11559878943216972</v>
      </c>
      <c r="I73" s="11">
        <v>83.058305517743491</v>
      </c>
      <c r="J73" s="12">
        <v>80.018891991245539</v>
      </c>
      <c r="K73" s="53">
        <f t="shared" si="19"/>
        <v>96.340626614579023</v>
      </c>
      <c r="L73" s="53">
        <f t="shared" si="23"/>
        <v>1.1600190152699419</v>
      </c>
      <c r="M73" s="54">
        <f t="shared" si="14"/>
        <v>2.8888159176899908</v>
      </c>
      <c r="N73" s="18">
        <v>386629.1375546424</v>
      </c>
      <c r="O73" s="19">
        <v>550494.59534978692</v>
      </c>
      <c r="P73" s="55">
        <f t="shared" si="17"/>
        <v>48.650752845121957</v>
      </c>
      <c r="Q73" s="56">
        <f t="shared" si="18"/>
        <v>41.306046303667685</v>
      </c>
      <c r="R73" s="57">
        <f t="shared" si="7"/>
        <v>2.0488407301413103</v>
      </c>
      <c r="S73" s="57">
        <f t="shared" si="6"/>
        <v>-0.35531387398617387</v>
      </c>
      <c r="T73" s="56">
        <f t="shared" si="9"/>
        <v>1.7340609949340502</v>
      </c>
      <c r="U73" s="60">
        <f t="shared" si="8"/>
        <v>1.7198256555128744E-2</v>
      </c>
    </row>
    <row r="74" spans="2:21" x14ac:dyDescent="0.25">
      <c r="B74" s="63" t="s">
        <v>289</v>
      </c>
      <c r="C74" s="89">
        <v>190981.69517628645</v>
      </c>
      <c r="D74" s="49">
        <v>226941.87203821857</v>
      </c>
      <c r="E74" s="50">
        <f t="shared" si="20"/>
        <v>1.5214556763032405</v>
      </c>
      <c r="F74" s="51">
        <f t="shared" si="21"/>
        <v>-0.19619268974615522</v>
      </c>
      <c r="G74" s="52">
        <f t="shared" si="24"/>
        <v>4.199936460261533</v>
      </c>
      <c r="H74" s="51">
        <f t="shared" si="25"/>
        <v>-0.16075460993416613</v>
      </c>
      <c r="I74" s="11">
        <v>83.629480748179859</v>
      </c>
      <c r="J74" s="12">
        <v>81.263540458035095</v>
      </c>
      <c r="K74" s="53">
        <f t="shared" si="19"/>
        <v>97.170925528918517</v>
      </c>
      <c r="L74" s="53">
        <f t="shared" si="23"/>
        <v>0.85814412677924778</v>
      </c>
      <c r="M74" s="54">
        <f t="shared" si="14"/>
        <v>3.1192799632749235</v>
      </c>
      <c r="N74" s="18">
        <v>388781.03299127077</v>
      </c>
      <c r="O74" s="19">
        <v>552463.87232877547</v>
      </c>
      <c r="P74" s="55">
        <f t="shared" si="17"/>
        <v>49.123202772233626</v>
      </c>
      <c r="Q74" s="56">
        <f t="shared" si="18"/>
        <v>41.078138029478914</v>
      </c>
      <c r="R74" s="57">
        <f t="shared" si="7"/>
        <v>0.97110506925903728</v>
      </c>
      <c r="S74" s="57">
        <f t="shared" si="6"/>
        <v>-0.55175523823622896</v>
      </c>
      <c r="T74" s="56">
        <f t="shared" si="9"/>
        <v>2.6794259679717936</v>
      </c>
      <c r="U74" s="60">
        <f t="shared" si="8"/>
        <v>-1.0172818653540583</v>
      </c>
    </row>
    <row r="75" spans="2:21" x14ac:dyDescent="0.25">
      <c r="B75" s="63" t="s">
        <v>290</v>
      </c>
      <c r="C75" s="89">
        <v>194331.78705103116</v>
      </c>
      <c r="D75" s="49">
        <v>227147.12020196902</v>
      </c>
      <c r="E75" s="50">
        <f t="shared" si="20"/>
        <v>1.7389354114346389</v>
      </c>
      <c r="F75" s="51">
        <f t="shared" si="21"/>
        <v>9.039997940281097E-2</v>
      </c>
      <c r="G75" s="52">
        <f t="shared" si="24"/>
        <v>5.6856381318075577</v>
      </c>
      <c r="H75" s="51">
        <f t="shared" si="25"/>
        <v>-1.756512872024274E-2</v>
      </c>
      <c r="I75" s="11">
        <v>84.743727466857649</v>
      </c>
      <c r="J75" s="12">
        <v>82.19826860846176</v>
      </c>
      <c r="K75" s="53">
        <f t="shared" si="19"/>
        <v>96.996286410234447</v>
      </c>
      <c r="L75" s="53">
        <f t="shared" si="23"/>
        <v>-0.17988533082640146</v>
      </c>
      <c r="M75" s="54">
        <f t="shared" si="14"/>
        <v>2.2454471992333191</v>
      </c>
      <c r="N75" s="18">
        <v>388637.94740218716</v>
      </c>
      <c r="O75" s="19">
        <v>554486.68828883953</v>
      </c>
      <c r="P75" s="55">
        <f t="shared" si="17"/>
        <v>50.003296988887278</v>
      </c>
      <c r="Q75" s="56">
        <f t="shared" si="18"/>
        <v>40.965297273943762</v>
      </c>
      <c r="R75" s="57">
        <f t="shared" si="7"/>
        <v>1.7916059356600345</v>
      </c>
      <c r="S75" s="57">
        <f t="shared" si="6"/>
        <v>-0.27469783429369121</v>
      </c>
      <c r="T75" s="56">
        <f t="shared" si="9"/>
        <v>4.7462517990553676</v>
      </c>
      <c r="U75" s="60">
        <f t="shared" si="8"/>
        <v>-1.3233398532043861</v>
      </c>
    </row>
    <row r="76" spans="2:21" x14ac:dyDescent="0.25">
      <c r="B76" s="63" t="s">
        <v>291</v>
      </c>
      <c r="C76" s="89">
        <v>195637.28530075331</v>
      </c>
      <c r="D76" s="49">
        <v>229040.46233389829</v>
      </c>
      <c r="E76" s="50">
        <f t="shared" si="20"/>
        <v>0.66954187870358339</v>
      </c>
      <c r="F76" s="51">
        <f t="shared" si="21"/>
        <v>0.83007651929403181</v>
      </c>
      <c r="G76" s="52">
        <f t="shared" si="24"/>
        <v>5.8005801123604428</v>
      </c>
      <c r="H76" s="51">
        <f t="shared" si="25"/>
        <v>0.75724861934745036</v>
      </c>
      <c r="I76" s="11">
        <v>85.146857228118861</v>
      </c>
      <c r="J76" s="12">
        <v>83.525853052596716</v>
      </c>
      <c r="K76" s="53">
        <f t="shared" si="19"/>
        <v>98.096225476438576</v>
      </c>
      <c r="L76" s="53">
        <f t="shared" si="23"/>
        <v>1.1276196206114086</v>
      </c>
      <c r="M76" s="54">
        <f t="shared" si="14"/>
        <v>3.0103182407013263</v>
      </c>
      <c r="N76" s="18">
        <v>387643.45077865047</v>
      </c>
      <c r="O76" s="19">
        <v>555469.66982190148</v>
      </c>
      <c r="P76" s="55">
        <f t="shared" si="17"/>
        <v>50.468358205918662</v>
      </c>
      <c r="Q76" s="56">
        <f t="shared" si="18"/>
        <v>41.233657709400198</v>
      </c>
      <c r="R76" s="57">
        <f t="shared" si="7"/>
        <v>0.93006110604014758</v>
      </c>
      <c r="S76" s="57">
        <f t="shared" si="6"/>
        <v>0.65509212263701322</v>
      </c>
      <c r="T76" s="56">
        <f t="shared" si="9"/>
        <v>5.8614131802465996</v>
      </c>
      <c r="U76" s="60">
        <f t="shared" si="8"/>
        <v>-0.52994057879977019</v>
      </c>
    </row>
    <row r="77" spans="2:21" x14ac:dyDescent="0.25">
      <c r="B77" s="63" t="s">
        <v>292</v>
      </c>
      <c r="C77" s="89">
        <v>195845.33329661441</v>
      </c>
      <c r="D77" s="49">
        <v>230932.76092491782</v>
      </c>
      <c r="E77" s="50">
        <f t="shared" si="20"/>
        <v>0.10628722991192774</v>
      </c>
      <c r="F77" s="51">
        <f t="shared" si="21"/>
        <v>0.82279105426366073</v>
      </c>
      <c r="G77" s="52">
        <f t="shared" si="24"/>
        <v>4.0362201963533906</v>
      </c>
      <c r="H77" s="51">
        <f t="shared" si="25"/>
        <v>1.5470748632143483</v>
      </c>
      <c r="I77" s="11">
        <v>83.751804160469874</v>
      </c>
      <c r="J77" s="12">
        <v>84.313286352344036</v>
      </c>
      <c r="K77" s="53">
        <f t="shared" si="19"/>
        <v>100.67041205559985</v>
      </c>
      <c r="L77" s="53">
        <f t="shared" si="23"/>
        <v>2.5903044318912549</v>
      </c>
      <c r="M77" s="54">
        <f t="shared" si="14"/>
        <v>4.4942467089638116</v>
      </c>
      <c r="N77" s="18">
        <v>393197.58374773321</v>
      </c>
      <c r="O77" s="19">
        <v>561866.85638469376</v>
      </c>
      <c r="P77" s="55">
        <f t="shared" si="17"/>
        <v>49.808376600367005</v>
      </c>
      <c r="Q77" s="56">
        <f t="shared" si="18"/>
        <v>41.100975845210726</v>
      </c>
      <c r="R77" s="57">
        <f t="shared" si="7"/>
        <v>-1.3077136427914526</v>
      </c>
      <c r="S77" s="57">
        <f t="shared" si="6"/>
        <v>-0.32178048604022402</v>
      </c>
      <c r="T77" s="56">
        <f t="shared" si="9"/>
        <v>2.3794570228549361</v>
      </c>
      <c r="U77" s="60">
        <f t="shared" si="8"/>
        <v>-0.496465957911707</v>
      </c>
    </row>
    <row r="78" spans="2:21" x14ac:dyDescent="0.25">
      <c r="B78" s="63" t="s">
        <v>293</v>
      </c>
      <c r="C78" s="89">
        <v>194278.98969738116</v>
      </c>
      <c r="D78" s="49">
        <v>230111.17411976299</v>
      </c>
      <c r="E78" s="50">
        <f t="shared" si="20"/>
        <v>-0.80300146570593256</v>
      </c>
      <c r="F78" s="51">
        <f t="shared" si="21"/>
        <v>-0.35640320254817226</v>
      </c>
      <c r="G78" s="52">
        <f t="shared" si="24"/>
        <v>1.7117630543442175</v>
      </c>
      <c r="H78" s="51">
        <f t="shared" si="25"/>
        <v>1.3868643504123312</v>
      </c>
      <c r="I78" s="11">
        <v>85.267583621901565</v>
      </c>
      <c r="J78" s="12">
        <v>85.364389952556181</v>
      </c>
      <c r="K78" s="53">
        <f t="shared" si="19"/>
        <v>100.11353239595</v>
      </c>
      <c r="L78" s="53">
        <f t="shared" si="23"/>
        <v>-0.55470679102436193</v>
      </c>
      <c r="M78" s="54">
        <f t="shared" si="14"/>
        <v>3.0282791390679353</v>
      </c>
      <c r="N78" s="18">
        <v>386754.41557260929</v>
      </c>
      <c r="O78" s="19">
        <v>557812.3136358473</v>
      </c>
      <c r="P78" s="55">
        <f t="shared" si="17"/>
        <v>50.233166545685428</v>
      </c>
      <c r="Q78" s="56">
        <f t="shared" si="18"/>
        <v>41.252437153975208</v>
      </c>
      <c r="R78" s="57">
        <f t="shared" si="7"/>
        <v>0.85284840485102542</v>
      </c>
      <c r="S78" s="57">
        <f t="shared" si="6"/>
        <v>0.36851024981716662</v>
      </c>
      <c r="T78" s="56">
        <f t="shared" si="9"/>
        <v>2.2595509063167096</v>
      </c>
      <c r="U78" s="60">
        <f t="shared" si="8"/>
        <v>0.42431116125860591</v>
      </c>
    </row>
    <row r="79" spans="2:21" x14ac:dyDescent="0.25">
      <c r="B79" s="63" t="s">
        <v>294</v>
      </c>
      <c r="C79" s="89">
        <v>190667.9166715412</v>
      </c>
      <c r="D79" s="49">
        <v>226553.79954296019</v>
      </c>
      <c r="E79" s="50">
        <f t="shared" si="20"/>
        <v>-1.8761958564246228</v>
      </c>
      <c r="F79" s="51">
        <f t="shared" si="21"/>
        <v>-1.5580115583368581</v>
      </c>
      <c r="G79" s="52">
        <f t="shared" si="24"/>
        <v>-1.9033682135150443</v>
      </c>
      <c r="H79" s="51">
        <f t="shared" si="25"/>
        <v>-0.26154718732733784</v>
      </c>
      <c r="I79" s="11">
        <v>86.60502662567076</v>
      </c>
      <c r="J79" s="12">
        <v>85.915575193472094</v>
      </c>
      <c r="K79" s="53">
        <f t="shared" si="19"/>
        <v>99.203912914687209</v>
      </c>
      <c r="L79" s="53">
        <f t="shared" si="23"/>
        <v>-0.9127407737311799</v>
      </c>
      <c r="M79" s="54">
        <f t="shared" si="14"/>
        <v>2.2759907478476782</v>
      </c>
      <c r="N79" s="18">
        <v>382966.07163908251</v>
      </c>
      <c r="O79" s="19">
        <v>562202.32998741139</v>
      </c>
      <c r="P79" s="55">
        <f t="shared" si="17"/>
        <v>49.787156302251169</v>
      </c>
      <c r="Q79" s="56">
        <f t="shared" si="18"/>
        <v>40.297556139269844</v>
      </c>
      <c r="R79" s="57">
        <f t="shared" si="7"/>
        <v>-0.88788000857685789</v>
      </c>
      <c r="S79" s="57">
        <f t="shared" si="6"/>
        <v>-2.314726306087711</v>
      </c>
      <c r="T79" s="56">
        <f t="shared" si="9"/>
        <v>-0.43225287061400275</v>
      </c>
      <c r="U79" s="60">
        <f t="shared" si="8"/>
        <v>-1.6300165728289184</v>
      </c>
    </row>
    <row r="80" spans="2:21" x14ac:dyDescent="0.25">
      <c r="B80" s="63" t="s">
        <v>295</v>
      </c>
      <c r="C80" s="89">
        <v>186452.46317462198</v>
      </c>
      <c r="D80" s="49">
        <v>222300.79914781911</v>
      </c>
      <c r="E80" s="50">
        <f t="shared" si="20"/>
        <v>-2.2356941209826786</v>
      </c>
      <c r="F80" s="51">
        <f t="shared" si="21"/>
        <v>-1.8951026423680517</v>
      </c>
      <c r="G80" s="52">
        <f t="shared" si="24"/>
        <v>-4.8086042132013063</v>
      </c>
      <c r="H80" s="51">
        <f t="shared" si="25"/>
        <v>-2.9867263489894214</v>
      </c>
      <c r="I80" s="11">
        <v>88.22087796498937</v>
      </c>
      <c r="J80" s="12">
        <v>86.637565289152704</v>
      </c>
      <c r="K80" s="53">
        <f t="shared" si="19"/>
        <v>98.205285741471528</v>
      </c>
      <c r="L80" s="53">
        <f t="shared" si="23"/>
        <v>-1.0117418017678403</v>
      </c>
      <c r="M80" s="54">
        <f t="shared" si="14"/>
        <v>0.11117682102779192</v>
      </c>
      <c r="N80" s="18">
        <v>375788.29558090155</v>
      </c>
      <c r="O80" s="19">
        <v>563674.28803673713</v>
      </c>
      <c r="P80" s="55">
        <f t="shared" si="17"/>
        <v>49.616357232840315</v>
      </c>
      <c r="Q80" s="56">
        <f t="shared" si="18"/>
        <v>39.437810782905672</v>
      </c>
      <c r="R80" s="57">
        <f t="shared" si="7"/>
        <v>-0.34305849559664869</v>
      </c>
      <c r="S80" s="57">
        <f t="shared" si="6"/>
        <v>-2.133492545783322</v>
      </c>
      <c r="T80" s="56">
        <f t="shared" si="9"/>
        <v>-1.6881884082736609</v>
      </c>
      <c r="U80" s="60">
        <f t="shared" si="8"/>
        <v>-4.3552937727499241</v>
      </c>
    </row>
    <row r="81" spans="2:21" x14ac:dyDescent="0.25">
      <c r="B81" s="63" t="s">
        <v>296</v>
      </c>
      <c r="C81" s="89">
        <v>180193.07847242933</v>
      </c>
      <c r="D81" s="49">
        <v>221739.29023740964</v>
      </c>
      <c r="E81" s="50">
        <f t="shared" si="20"/>
        <v>-3.4147383266336817</v>
      </c>
      <c r="F81" s="51">
        <f t="shared" si="21"/>
        <v>-0.25290924091372347</v>
      </c>
      <c r="G81" s="52">
        <f t="shared" si="24"/>
        <v>-8.3296297697469157</v>
      </c>
      <c r="H81" s="51">
        <f t="shared" si="25"/>
        <v>-4.0624266441668055</v>
      </c>
      <c r="I81" s="11">
        <v>89.006748405455411</v>
      </c>
      <c r="J81" s="12">
        <v>86.493016097714232</v>
      </c>
      <c r="K81" s="53">
        <f t="shared" si="19"/>
        <v>97.175795821356942</v>
      </c>
      <c r="L81" s="53">
        <f t="shared" si="23"/>
        <v>-1.0538373926092248</v>
      </c>
      <c r="M81" s="54">
        <f t="shared" si="14"/>
        <v>-3.471343926071202</v>
      </c>
      <c r="N81" s="18">
        <v>369520.75900513463</v>
      </c>
      <c r="O81" s="19">
        <v>554004.99291055475</v>
      </c>
      <c r="P81" s="55">
        <f t="shared" si="17"/>
        <v>48.763993383637072</v>
      </c>
      <c r="Q81" s="56">
        <f t="shared" si="18"/>
        <v>40.024781919828278</v>
      </c>
      <c r="R81" s="57">
        <f t="shared" si="7"/>
        <v>-1.717908965390702</v>
      </c>
      <c r="S81" s="57">
        <f t="shared" si="6"/>
        <v>1.4883461461735914</v>
      </c>
      <c r="T81" s="56">
        <f t="shared" si="9"/>
        <v>-2.0968023613968545</v>
      </c>
      <c r="U81" s="60">
        <f t="shared" si="8"/>
        <v>-2.6184145345732768</v>
      </c>
    </row>
    <row r="82" spans="2:21" x14ac:dyDescent="0.25">
      <c r="B82" s="63" t="s">
        <v>297</v>
      </c>
      <c r="C82" s="89">
        <v>179100.92104256508</v>
      </c>
      <c r="D82" s="49">
        <v>222308.80676113133</v>
      </c>
      <c r="E82" s="50">
        <f t="shared" si="20"/>
        <v>-0.60794825139929287</v>
      </c>
      <c r="F82" s="51">
        <f t="shared" si="21"/>
        <v>0.25651132832091861</v>
      </c>
      <c r="G82" s="52">
        <f t="shared" si="24"/>
        <v>-8.134576555440276</v>
      </c>
      <c r="H82" s="51">
        <f t="shared" si="25"/>
        <v>-3.4495121132977147</v>
      </c>
      <c r="I82" s="11">
        <v>89.241305443657865</v>
      </c>
      <c r="J82" s="12">
        <v>85.627736828499934</v>
      </c>
      <c r="K82" s="53">
        <f t="shared" si="19"/>
        <v>95.950789158458306</v>
      </c>
      <c r="L82" s="53">
        <f t="shared" si="23"/>
        <v>-1.2686219169459889</v>
      </c>
      <c r="M82" s="54">
        <f t="shared" si="14"/>
        <v>-4.158022534883699</v>
      </c>
      <c r="N82" s="18">
        <v>367875.99015614646</v>
      </c>
      <c r="O82" s="19">
        <v>552207.33074915118</v>
      </c>
      <c r="P82" s="55">
        <f t="shared" si="17"/>
        <v>48.685134620105259</v>
      </c>
      <c r="Q82" s="56">
        <f t="shared" si="18"/>
        <v>40.258213606026644</v>
      </c>
      <c r="R82" s="57">
        <f t="shared" si="7"/>
        <v>-0.16171514689417021</v>
      </c>
      <c r="S82" s="57">
        <f t="shared" si="6"/>
        <v>0.58321788402480035</v>
      </c>
      <c r="T82" s="56">
        <f t="shared" si="9"/>
        <v>-3.0816928974053082</v>
      </c>
      <c r="U82" s="60">
        <f t="shared" si="8"/>
        <v>-2.4100965095410376</v>
      </c>
    </row>
    <row r="83" spans="2:21" x14ac:dyDescent="0.25">
      <c r="B83" s="63" t="s">
        <v>298</v>
      </c>
      <c r="C83" s="89">
        <v>177689.17135509738</v>
      </c>
      <c r="D83" s="49">
        <v>224724.16375851072</v>
      </c>
      <c r="E83" s="50">
        <f t="shared" si="20"/>
        <v>-0.79136561536987671</v>
      </c>
      <c r="F83" s="51">
        <f t="shared" si="21"/>
        <v>1.0806274530862581</v>
      </c>
      <c r="G83" s="52">
        <f t="shared" si="24"/>
        <v>-7.0497463143855299</v>
      </c>
      <c r="H83" s="51">
        <f t="shared" si="25"/>
        <v>-0.81087310187459849</v>
      </c>
      <c r="I83" s="11">
        <v>90.617789914850022</v>
      </c>
      <c r="J83" s="12">
        <v>85.576022081300039</v>
      </c>
      <c r="K83" s="53">
        <f t="shared" si="19"/>
        <v>94.436227325464969</v>
      </c>
      <c r="L83" s="53">
        <f t="shared" si="23"/>
        <v>-1.5910683530370839</v>
      </c>
      <c r="M83" s="54">
        <f t="shared" si="14"/>
        <v>-4.8059450974704205</v>
      </c>
      <c r="N83" s="18">
        <v>365506.11309006147</v>
      </c>
      <c r="O83" s="19">
        <v>549738.14981972962</v>
      </c>
      <c r="P83" s="55">
        <f t="shared" si="17"/>
        <v>48.614555267729379</v>
      </c>
      <c r="Q83" s="56">
        <f t="shared" si="18"/>
        <v>40.878400713540145</v>
      </c>
      <c r="R83" s="57">
        <f t="shared" si="7"/>
        <v>-0.14497105312867298</v>
      </c>
      <c r="S83" s="57">
        <f t="shared" si="6"/>
        <v>1.5405231677261044</v>
      </c>
      <c r="T83" s="56">
        <f t="shared" si="9"/>
        <v>-2.3552279776797969</v>
      </c>
      <c r="U83" s="60">
        <f t="shared" si="8"/>
        <v>1.4413890814194419</v>
      </c>
    </row>
    <row r="84" spans="2:21" x14ac:dyDescent="0.25">
      <c r="B84" s="63" t="s">
        <v>299</v>
      </c>
      <c r="C84" s="89">
        <v>178566.14411850067</v>
      </c>
      <c r="D84" s="49">
        <v>225058.69856554092</v>
      </c>
      <c r="E84" s="50">
        <f t="shared" si="20"/>
        <v>0.49232923507940285</v>
      </c>
      <c r="F84" s="51">
        <f t="shared" si="21"/>
        <v>0.14875394184166169</v>
      </c>
      <c r="G84" s="52">
        <f t="shared" si="24"/>
        <v>-4.3217229583234484</v>
      </c>
      <c r="H84" s="51">
        <f t="shared" si="25"/>
        <v>1.2329834823351149</v>
      </c>
      <c r="I84" s="11">
        <v>91.233419864791273</v>
      </c>
      <c r="J84" s="12">
        <v>84.992937939830327</v>
      </c>
      <c r="K84" s="53">
        <f t="shared" si="19"/>
        <v>93.15987284680395</v>
      </c>
      <c r="L84" s="53">
        <f t="shared" si="23"/>
        <v>-1.3607683449071928</v>
      </c>
      <c r="M84" s="54">
        <f t="shared" si="14"/>
        <v>-5.1376184658224915</v>
      </c>
      <c r="N84" s="18">
        <v>364492.20598696743</v>
      </c>
      <c r="O84" s="19">
        <v>551084.94455950335</v>
      </c>
      <c r="P84" s="55">
        <f t="shared" si="17"/>
        <v>48.990387499502631</v>
      </c>
      <c r="Q84" s="56">
        <f t="shared" si="18"/>
        <v>40.839202882857968</v>
      </c>
      <c r="R84" s="57">
        <f t="shared" si="7"/>
        <v>0.7730858170016619</v>
      </c>
      <c r="S84" s="57">
        <f t="shared" si="6"/>
        <v>-9.5888855723247346E-2</v>
      </c>
      <c r="T84" s="56">
        <f t="shared" si="9"/>
        <v>-1.2616196920707479</v>
      </c>
      <c r="U84" s="60">
        <f t="shared" si="8"/>
        <v>3.5534226472827779</v>
      </c>
    </row>
    <row r="85" spans="2:21" x14ac:dyDescent="0.25">
      <c r="B85" s="63" t="s">
        <v>300</v>
      </c>
      <c r="C85" s="89">
        <v>180638.10531319136</v>
      </c>
      <c r="D85" s="49">
        <v>225777.94613447742</v>
      </c>
      <c r="E85" s="50">
        <f t="shared" si="20"/>
        <v>1.1536523735074411</v>
      </c>
      <c r="F85" s="51">
        <f t="shared" si="21"/>
        <v>0.31907263422237264</v>
      </c>
      <c r="G85" s="52">
        <f t="shared" si="24"/>
        <v>0.24666774181767437</v>
      </c>
      <c r="H85" s="51">
        <f t="shared" si="25"/>
        <v>1.804965357471211</v>
      </c>
      <c r="I85" s="11">
        <v>91.970628075375316</v>
      </c>
      <c r="J85" s="12">
        <v>84.948066577664775</v>
      </c>
      <c r="K85" s="53">
        <f t="shared" si="19"/>
        <v>92.364343220582185</v>
      </c>
      <c r="L85" s="53">
        <f t="shared" si="23"/>
        <v>-0.85760718352236864</v>
      </c>
      <c r="M85" s="54">
        <f t="shared" si="14"/>
        <v>-4.9512870567274714</v>
      </c>
      <c r="N85" s="18">
        <v>363836.50868736318</v>
      </c>
      <c r="O85" s="19">
        <v>550595.20603341016</v>
      </c>
      <c r="P85" s="55">
        <f t="shared" ref="P85:P120" si="26">C85/N85*100</f>
        <v>49.648152672993511</v>
      </c>
      <c r="Q85" s="56">
        <f t="shared" ref="Q85:Q120" si="27">D85/O85*100</f>
        <v>41.00615909118126</v>
      </c>
      <c r="R85" s="57">
        <f t="shared" si="7"/>
        <v>1.3426412956981659</v>
      </c>
      <c r="S85" s="57">
        <f t="shared" si="6"/>
        <v>0.40881358238598065</v>
      </c>
      <c r="T85" s="56">
        <f t="shared" si="9"/>
        <v>1.8131396303017411</v>
      </c>
      <c r="U85" s="60">
        <f t="shared" si="8"/>
        <v>2.4519238438793556</v>
      </c>
    </row>
    <row r="86" spans="2:21" x14ac:dyDescent="0.25">
      <c r="B86" s="63" t="s">
        <v>301</v>
      </c>
      <c r="C86" s="89">
        <v>182088.70369800166</v>
      </c>
      <c r="D86" s="49">
        <v>229146.83904217038</v>
      </c>
      <c r="E86" s="50">
        <f t="shared" si="20"/>
        <v>0.79983396985205957</v>
      </c>
      <c r="F86" s="51">
        <f t="shared" si="21"/>
        <v>1.4811039550009397</v>
      </c>
      <c r="G86" s="52">
        <f t="shared" si="24"/>
        <v>1.6544499630690268</v>
      </c>
      <c r="H86" s="51">
        <f t="shared" si="25"/>
        <v>3.0295579841512321</v>
      </c>
      <c r="I86" s="11">
        <v>92.366520593691178</v>
      </c>
      <c r="J86" s="12">
        <v>83.983702679216861</v>
      </c>
      <c r="K86" s="53">
        <f t="shared" si="19"/>
        <v>90.924397865597555</v>
      </c>
      <c r="L86" s="53">
        <f t="shared" si="23"/>
        <v>-1.571263975791215</v>
      </c>
      <c r="M86" s="54">
        <f t="shared" si="14"/>
        <v>-5.2385095911612556</v>
      </c>
      <c r="N86" s="18">
        <v>367486.79973851587</v>
      </c>
      <c r="O86" s="19">
        <v>554779.81323192897</v>
      </c>
      <c r="P86" s="55">
        <f t="shared" si="26"/>
        <v>49.54972636501946</v>
      </c>
      <c r="Q86" s="56">
        <f t="shared" si="27"/>
        <v>41.30410544450978</v>
      </c>
      <c r="R86" s="57">
        <f t="shared" si="7"/>
        <v>-0.19824767423338718</v>
      </c>
      <c r="S86" s="57">
        <f t="shared" si="7"/>
        <v>0.72658927325039979</v>
      </c>
      <c r="T86" s="56">
        <f t="shared" si="9"/>
        <v>1.7758844699941712</v>
      </c>
      <c r="U86" s="60">
        <f t="shared" si="8"/>
        <v>2.5979588878890736</v>
      </c>
    </row>
    <row r="87" spans="2:21" x14ac:dyDescent="0.25">
      <c r="B87" s="63" t="s">
        <v>302</v>
      </c>
      <c r="C87" s="89">
        <v>185097.55900179283</v>
      </c>
      <c r="D87" s="49">
        <v>229568.09034591343</v>
      </c>
      <c r="E87" s="50">
        <f t="shared" si="20"/>
        <v>1.6389080735594419</v>
      </c>
      <c r="F87" s="51">
        <f t="shared" si="21"/>
        <v>0.18366588710012621</v>
      </c>
      <c r="G87" s="52">
        <f t="shared" si="24"/>
        <v>4.0847236519983454</v>
      </c>
      <c r="H87" s="51">
        <f t="shared" si="25"/>
        <v>2.1325964181651003</v>
      </c>
      <c r="I87" s="11">
        <v>92.175715833371655</v>
      </c>
      <c r="J87" s="12">
        <v>84.533961016788382</v>
      </c>
      <c r="K87" s="53">
        <f t="shared" si="19"/>
        <v>91.709579093047168</v>
      </c>
      <c r="L87" s="53">
        <f t="shared" si="23"/>
        <v>0.85984664861058491</v>
      </c>
      <c r="M87" s="54">
        <f t="shared" si="14"/>
        <v>-2.8872905130153947</v>
      </c>
      <c r="N87" s="18">
        <v>370603.38711417647</v>
      </c>
      <c r="O87" s="19">
        <v>556343.56283151323</v>
      </c>
      <c r="P87" s="55">
        <f t="shared" si="26"/>
        <v>49.944918324442483</v>
      </c>
      <c r="Q87" s="56">
        <f t="shared" si="27"/>
        <v>41.263727251111796</v>
      </c>
      <c r="R87" s="57">
        <f t="shared" ref="R87:S116" si="28">(P87/P86-1)*100</f>
        <v>0.79756638111732059</v>
      </c>
      <c r="S87" s="57">
        <f t="shared" si="28"/>
        <v>-9.7758305048467609E-2</v>
      </c>
      <c r="T87" s="56">
        <f t="shared" si="9"/>
        <v>2.736552971402384</v>
      </c>
      <c r="U87" s="60">
        <f t="shared" si="8"/>
        <v>0.94261646944524546</v>
      </c>
    </row>
    <row r="88" spans="2:21" x14ac:dyDescent="0.25">
      <c r="B88" s="63" t="s">
        <v>303</v>
      </c>
      <c r="C88" s="89">
        <v>184672.07191373469</v>
      </c>
      <c r="D88" s="49">
        <v>230103.65571084421</v>
      </c>
      <c r="E88" s="50">
        <f t="shared" si="20"/>
        <v>-0.23013640941584868</v>
      </c>
      <c r="F88" s="51">
        <f t="shared" si="21"/>
        <v>0.2330208945243939</v>
      </c>
      <c r="G88" s="52">
        <f t="shared" si="24"/>
        <v>3.3622580075030939</v>
      </c>
      <c r="H88" s="51">
        <f t="shared" si="25"/>
        <v>2.2168633708478325</v>
      </c>
      <c r="I88" s="11">
        <v>91.161050101089657</v>
      </c>
      <c r="J88" s="12">
        <v>84.694438859719327</v>
      </c>
      <c r="K88" s="53">
        <f t="shared" si="19"/>
        <v>92.906387942877558</v>
      </c>
      <c r="L88" s="53">
        <f t="shared" si="23"/>
        <v>1.2965569933033549</v>
      </c>
      <c r="M88" s="54">
        <f t="shared" si="14"/>
        <v>-0.27209666155645351</v>
      </c>
      <c r="N88" s="18">
        <v>374071.69044723775</v>
      </c>
      <c r="O88" s="19">
        <v>556796.15480082436</v>
      </c>
      <c r="P88" s="55">
        <f t="shared" si="26"/>
        <v>49.368096177751895</v>
      </c>
      <c r="Q88" s="56">
        <f t="shared" si="27"/>
        <v>41.326372987104456</v>
      </c>
      <c r="R88" s="57">
        <f t="shared" si="28"/>
        <v>-1.1549165881973189</v>
      </c>
      <c r="S88" s="57">
        <f t="shared" si="28"/>
        <v>0.15181792864087384</v>
      </c>
      <c r="T88" s="56">
        <f t="shared" si="9"/>
        <v>0.77098528410926015</v>
      </c>
      <c r="U88" s="60">
        <f t="shared" si="8"/>
        <v>1.1928981710144448</v>
      </c>
    </row>
    <row r="89" spans="2:21" x14ac:dyDescent="0.25">
      <c r="B89" s="63" t="s">
        <v>304</v>
      </c>
      <c r="C89" s="89">
        <v>186525.96862006257</v>
      </c>
      <c r="D89" s="49">
        <v>229583.51902499495</v>
      </c>
      <c r="E89" s="50">
        <f t="shared" si="20"/>
        <v>0.99888033794535147</v>
      </c>
      <c r="F89" s="51">
        <f t="shared" si="21"/>
        <v>-0.22630037834954209</v>
      </c>
      <c r="G89" s="52">
        <f t="shared" si="24"/>
        <v>3.2074859719410043</v>
      </c>
      <c r="H89" s="51">
        <f t="shared" si="25"/>
        <v>1.6714903582759177</v>
      </c>
      <c r="I89" s="11">
        <v>92.43753096449791</v>
      </c>
      <c r="J89" s="12">
        <v>85.622870855376433</v>
      </c>
      <c r="K89" s="53">
        <f t="shared" si="19"/>
        <v>92.627821147950442</v>
      </c>
      <c r="L89" s="53">
        <f t="shared" si="23"/>
        <v>-0.30028640606634127</v>
      </c>
      <c r="M89" s="54">
        <f t="shared" si="14"/>
        <v>0.28525935245273804</v>
      </c>
      <c r="N89" s="18">
        <v>375117.68399179477</v>
      </c>
      <c r="O89" s="19">
        <v>556176.41649092594</v>
      </c>
      <c r="P89" s="55">
        <f t="shared" si="26"/>
        <v>49.724653510108205</v>
      </c>
      <c r="Q89" s="56">
        <f t="shared" si="27"/>
        <v>41.278902200402925</v>
      </c>
      <c r="R89" s="57">
        <f t="shared" si="28"/>
        <v>0.7222424196236199</v>
      </c>
      <c r="S89" s="57">
        <f t="shared" si="28"/>
        <v>-0.11486802075842961</v>
      </c>
      <c r="T89" s="56">
        <f t="shared" si="9"/>
        <v>0.15408596895551963</v>
      </c>
      <c r="U89" s="60">
        <f t="shared" si="9"/>
        <v>0.66512717910300889</v>
      </c>
    </row>
    <row r="90" spans="2:21" x14ac:dyDescent="0.25">
      <c r="B90" s="63" t="s">
        <v>305</v>
      </c>
      <c r="C90" s="89">
        <v>187471.75073970584</v>
      </c>
      <c r="D90" s="49">
        <v>229464.46661045647</v>
      </c>
      <c r="E90" s="50">
        <f t="shared" si="20"/>
        <v>0.50577000168861019</v>
      </c>
      <c r="F90" s="51">
        <f t="shared" si="21"/>
        <v>-5.1869268979842786E-2</v>
      </c>
      <c r="G90" s="52">
        <f t="shared" si="24"/>
        <v>2.9134220037775549</v>
      </c>
      <c r="H90" s="51">
        <f t="shared" si="25"/>
        <v>0.13851713429513524</v>
      </c>
      <c r="I90" s="11">
        <v>92.506203903108712</v>
      </c>
      <c r="J90" s="12">
        <v>85.131699424131341</v>
      </c>
      <c r="K90" s="53">
        <f t="shared" si="19"/>
        <v>92.02809739474182</v>
      </c>
      <c r="L90" s="53">
        <f t="shared" si="23"/>
        <v>-0.64956040035166751</v>
      </c>
      <c r="M90" s="54">
        <f t="shared" si="14"/>
        <v>1.2138650956762254</v>
      </c>
      <c r="N90" s="18">
        <v>370527.75122239912</v>
      </c>
      <c r="O90" s="19">
        <v>550846.71333379752</v>
      </c>
      <c r="P90" s="55">
        <f t="shared" si="26"/>
        <v>50.595873081360935</v>
      </c>
      <c r="Q90" s="56">
        <f t="shared" si="27"/>
        <v>41.65668253182578</v>
      </c>
      <c r="R90" s="57">
        <f t="shared" si="28"/>
        <v>1.7520877668370849</v>
      </c>
      <c r="S90" s="57">
        <f t="shared" si="28"/>
        <v>0.91518987009098218</v>
      </c>
      <c r="T90" s="56">
        <f t="shared" ref="T90:U116" si="29">(P90/P86-1)*100</f>
        <v>2.1113067479622272</v>
      </c>
      <c r="U90" s="60">
        <f t="shared" si="29"/>
        <v>0.85361269423851471</v>
      </c>
    </row>
    <row r="91" spans="2:21" x14ac:dyDescent="0.25">
      <c r="B91" s="63" t="s">
        <v>306</v>
      </c>
      <c r="C91" s="89">
        <v>189219.09325246664</v>
      </c>
      <c r="D91" s="49">
        <v>229451.4993669159</v>
      </c>
      <c r="E91" s="50">
        <f t="shared" si="20"/>
        <v>0.92773958987137917</v>
      </c>
      <c r="F91" s="51">
        <f t="shared" si="21"/>
        <v>-5.6512496863447836E-3</v>
      </c>
      <c r="G91" s="52">
        <f t="shared" si="24"/>
        <v>2.2022535200894922</v>
      </c>
      <c r="H91" s="51">
        <f t="shared" si="25"/>
        <v>-5.0800002491335761E-2</v>
      </c>
      <c r="I91" s="11">
        <v>91.534103151475804</v>
      </c>
      <c r="J91" s="12">
        <v>85.725306020101542</v>
      </c>
      <c r="K91" s="53">
        <f t="shared" si="19"/>
        <v>93.653953082643369</v>
      </c>
      <c r="L91" s="53">
        <f t="shared" si="23"/>
        <v>1.751270235284963</v>
      </c>
      <c r="M91" s="54">
        <f t="shared" si="14"/>
        <v>2.1201427471643663</v>
      </c>
      <c r="N91" s="18">
        <v>370661.27306303615</v>
      </c>
      <c r="O91" s="19">
        <v>556320.59793968557</v>
      </c>
      <c r="P91" s="55">
        <f t="shared" si="26"/>
        <v>51.049059344348414</v>
      </c>
      <c r="Q91" s="56">
        <f t="shared" si="27"/>
        <v>41.244473099986187</v>
      </c>
      <c r="R91" s="57">
        <f t="shared" si="28"/>
        <v>0.895698078494922</v>
      </c>
      <c r="S91" s="57">
        <f t="shared" si="28"/>
        <v>-0.98953974917388443</v>
      </c>
      <c r="T91" s="56">
        <f t="shared" si="29"/>
        <v>2.2107174402276941</v>
      </c>
      <c r="U91" s="60">
        <f t="shared" si="29"/>
        <v>-4.6661202000575219E-2</v>
      </c>
    </row>
    <row r="92" spans="2:21" x14ac:dyDescent="0.25">
      <c r="B92" s="63" t="s">
        <v>307</v>
      </c>
      <c r="C92" s="89">
        <v>189433.88207452299</v>
      </c>
      <c r="D92" s="49">
        <v>230343.94554656988</v>
      </c>
      <c r="E92" s="50">
        <f t="shared" si="20"/>
        <v>0.11344891448850092</v>
      </c>
      <c r="F92" s="51">
        <f t="shared" si="21"/>
        <v>0.38819318905627398</v>
      </c>
      <c r="G92" s="52">
        <f t="shared" si="24"/>
        <v>2.5458388439938417</v>
      </c>
      <c r="H92" s="51">
        <f t="shared" si="25"/>
        <v>0.10437229204054432</v>
      </c>
      <c r="I92" s="11">
        <v>91.998853685234465</v>
      </c>
      <c r="J92" s="12">
        <v>86.797158712200087</v>
      </c>
      <c r="K92" s="53">
        <f t="shared" si="19"/>
        <v>94.345913275363742</v>
      </c>
      <c r="L92" s="53">
        <f t="shared" si="23"/>
        <v>0.73613171204973682</v>
      </c>
      <c r="M92" s="54">
        <f t="shared" si="14"/>
        <v>1.5494363351756357</v>
      </c>
      <c r="N92" s="18">
        <v>371732.77781636984</v>
      </c>
      <c r="O92" s="19">
        <v>554296.11222642288</v>
      </c>
      <c r="P92" s="55">
        <f t="shared" si="26"/>
        <v>50.959692924388911</v>
      </c>
      <c r="Q92" s="56">
        <f t="shared" si="27"/>
        <v>41.556117834086002</v>
      </c>
      <c r="R92" s="57">
        <f t="shared" si="28"/>
        <v>-0.17505987594538253</v>
      </c>
      <c r="S92" s="57">
        <f t="shared" si="28"/>
        <v>0.75560362559201621</v>
      </c>
      <c r="T92" s="56">
        <f t="shared" si="29"/>
        <v>3.223937866484472</v>
      </c>
      <c r="U92" s="60">
        <f t="shared" si="29"/>
        <v>0.55592792295910964</v>
      </c>
    </row>
    <row r="93" spans="2:21" x14ac:dyDescent="0.25">
      <c r="B93" s="63" t="s">
        <v>308</v>
      </c>
      <c r="C93" s="89">
        <v>191202.07187113431</v>
      </c>
      <c r="D93" s="49">
        <v>230571.21463055821</v>
      </c>
      <c r="E93" s="50">
        <f t="shared" si="20"/>
        <v>0.92907803229618224</v>
      </c>
      <c r="F93" s="51">
        <f t="shared" si="21"/>
        <v>9.8616457883338171E-2</v>
      </c>
      <c r="G93" s="52">
        <f t="shared" si="24"/>
        <v>2.4760365383446725</v>
      </c>
      <c r="H93" s="51">
        <f t="shared" si="25"/>
        <v>0.42928912827342458</v>
      </c>
      <c r="I93" s="11">
        <v>91.490640393217106</v>
      </c>
      <c r="J93" s="12">
        <v>88.353179873911657</v>
      </c>
      <c r="K93" s="53">
        <f t="shared" si="19"/>
        <v>96.570730617010682</v>
      </c>
      <c r="L93" s="53">
        <f t="shared" si="23"/>
        <v>2.3307743262975578</v>
      </c>
      <c r="M93" s="54">
        <f t="shared" si="14"/>
        <v>4.2567226781275558</v>
      </c>
      <c r="N93" s="18">
        <v>376451.92393293348</v>
      </c>
      <c r="O93" s="19">
        <v>558409.08804514701</v>
      </c>
      <c r="P93" s="55">
        <f t="shared" si="26"/>
        <v>50.790568387478288</v>
      </c>
      <c r="Q93" s="56">
        <f t="shared" si="27"/>
        <v>41.290734618544867</v>
      </c>
      <c r="R93" s="57">
        <f t="shared" si="28"/>
        <v>-0.33187903459614976</v>
      </c>
      <c r="S93" s="57">
        <f t="shared" si="28"/>
        <v>-0.63861407025720407</v>
      </c>
      <c r="T93" s="56">
        <f t="shared" si="29"/>
        <v>2.1436345999945594</v>
      </c>
      <c r="U93" s="60">
        <f t="shared" si="29"/>
        <v>2.8664565943392617E-2</v>
      </c>
    </row>
    <row r="94" spans="2:21" x14ac:dyDescent="0.25">
      <c r="B94" s="63" t="s">
        <v>309</v>
      </c>
      <c r="C94" s="89">
        <v>190147.8289071719</v>
      </c>
      <c r="D94" s="49">
        <v>231035.85739694594</v>
      </c>
      <c r="E94" s="50">
        <f t="shared" si="20"/>
        <v>-0.55290201859179433</v>
      </c>
      <c r="F94" s="51">
        <f t="shared" si="21"/>
        <v>0.20131534002345575</v>
      </c>
      <c r="G94" s="52">
        <f t="shared" si="24"/>
        <v>1.417364518064268</v>
      </c>
      <c r="H94" s="51">
        <f t="shared" si="25"/>
        <v>0.68247373727672311</v>
      </c>
      <c r="I94" s="11">
        <v>91.349978066169996</v>
      </c>
      <c r="J94" s="12">
        <v>88.51786138488103</v>
      </c>
      <c r="K94" s="53">
        <f t="shared" si="19"/>
        <v>96.899707322055946</v>
      </c>
      <c r="L94" s="53">
        <f t="shared" si="23"/>
        <v>0.34007988570534664</v>
      </c>
      <c r="M94" s="54">
        <f t="shared" si="14"/>
        <v>5.2936114786965804</v>
      </c>
      <c r="N94" s="18">
        <v>378743.00036511215</v>
      </c>
      <c r="O94" s="19">
        <v>562583.41498729936</v>
      </c>
      <c r="P94" s="55">
        <f t="shared" si="26"/>
        <v>50.204975068547128</v>
      </c>
      <c r="Q94" s="56">
        <f t="shared" si="27"/>
        <v>41.066951360832718</v>
      </c>
      <c r="R94" s="57">
        <f t="shared" si="28"/>
        <v>-1.1529568136818269</v>
      </c>
      <c r="S94" s="57">
        <f t="shared" si="28"/>
        <v>-0.54196966893303999</v>
      </c>
      <c r="T94" s="56">
        <f t="shared" si="29"/>
        <v>-0.77258872909500287</v>
      </c>
      <c r="U94" s="60">
        <f t="shared" si="29"/>
        <v>-1.4156940379073779</v>
      </c>
    </row>
    <row r="95" spans="2:21" x14ac:dyDescent="0.25">
      <c r="B95" s="63" t="s">
        <v>310</v>
      </c>
      <c r="C95" s="89">
        <v>192795.74581440052</v>
      </c>
      <c r="D95" s="49">
        <v>233438.14437289312</v>
      </c>
      <c r="E95" s="50">
        <f t="shared" si="20"/>
        <v>1.3829500136226969</v>
      </c>
      <c r="F95" s="51">
        <f t="shared" si="21"/>
        <v>1.0344210387172481</v>
      </c>
      <c r="G95" s="52">
        <f t="shared" si="24"/>
        <v>1.8725749418155857</v>
      </c>
      <c r="H95" s="51">
        <f t="shared" si="25"/>
        <v>1.722546025680316</v>
      </c>
      <c r="I95" s="11">
        <v>91.400357023250194</v>
      </c>
      <c r="J95" s="12">
        <v>89.100262752153853</v>
      </c>
      <c r="K95" s="53">
        <f t="shared" si="19"/>
        <v>97.483495310077132</v>
      </c>
      <c r="L95" s="53">
        <f t="shared" si="23"/>
        <v>0.60065863235729822</v>
      </c>
      <c r="M95" s="54">
        <f t="shared" si="14"/>
        <v>4.0890342600428786</v>
      </c>
      <c r="N95" s="18">
        <v>384835.10184797447</v>
      </c>
      <c r="O95" s="19">
        <v>565993.26411194273</v>
      </c>
      <c r="P95" s="55">
        <f t="shared" si="26"/>
        <v>50.098274530726847</v>
      </c>
      <c r="Q95" s="56">
        <f t="shared" si="27"/>
        <v>41.24397924402215</v>
      </c>
      <c r="R95" s="57">
        <f t="shared" si="28"/>
        <v>-0.21252980939557853</v>
      </c>
      <c r="S95" s="57">
        <f t="shared" si="28"/>
        <v>0.43107140248610509</v>
      </c>
      <c r="T95" s="56">
        <f t="shared" si="29"/>
        <v>-1.8624923276413519</v>
      </c>
      <c r="U95" s="60">
        <f t="shared" si="29"/>
        <v>-1.1973870119308394E-3</v>
      </c>
    </row>
    <row r="96" spans="2:21" x14ac:dyDescent="0.25">
      <c r="B96" s="63" t="s">
        <v>311</v>
      </c>
      <c r="C96" s="89">
        <v>192725.55291878752</v>
      </c>
      <c r="D96" s="49">
        <v>233176.23761842432</v>
      </c>
      <c r="E96" s="50">
        <f t="shared" si="20"/>
        <v>-3.6414536171847089E-2</v>
      </c>
      <c r="F96" s="51">
        <f t="shared" si="21"/>
        <v>-0.11225834096908471</v>
      </c>
      <c r="G96" s="52">
        <f t="shared" si="24"/>
        <v>1.7227114911552377</v>
      </c>
      <c r="H96" s="51">
        <f t="shared" si="25"/>
        <v>1.2220944956549573</v>
      </c>
      <c r="I96" s="11">
        <v>92.200539735837907</v>
      </c>
      <c r="J96" s="12">
        <v>90.447466754792373</v>
      </c>
      <c r="K96" s="53">
        <f t="shared" si="19"/>
        <v>98.098630456971037</v>
      </c>
      <c r="L96" s="53">
        <f t="shared" si="23"/>
        <v>0.6290320987081266</v>
      </c>
      <c r="M96" s="54">
        <f t="shared" si="14"/>
        <v>3.9776149822773776</v>
      </c>
      <c r="N96" s="18">
        <v>383078.0379168014</v>
      </c>
      <c r="O96" s="19">
        <v>570595.98709945183</v>
      </c>
      <c r="P96" s="55">
        <f t="shared" si="26"/>
        <v>50.309736879419987</v>
      </c>
      <c r="Q96" s="56">
        <f t="shared" si="27"/>
        <v>40.865383369368658</v>
      </c>
      <c r="R96" s="57">
        <f t="shared" si="28"/>
        <v>0.42209507348089925</v>
      </c>
      <c r="S96" s="57">
        <f t="shared" si="28"/>
        <v>-0.91794216172379484</v>
      </c>
      <c r="T96" s="56">
        <f t="shared" si="29"/>
        <v>-1.2754316356130557</v>
      </c>
      <c r="U96" s="60">
        <f t="shared" si="29"/>
        <v>-1.6621727454790736</v>
      </c>
    </row>
    <row r="97" spans="2:21" x14ac:dyDescent="0.25">
      <c r="B97" s="63" t="s">
        <v>312</v>
      </c>
      <c r="C97" s="89">
        <v>194644.95501654828</v>
      </c>
      <c r="D97" s="49">
        <v>233629.67083810372</v>
      </c>
      <c r="E97" s="50">
        <f t="shared" si="20"/>
        <v>0.99099841973924185</v>
      </c>
      <c r="F97" s="51">
        <f t="shared" si="21"/>
        <v>0.19427061829073722</v>
      </c>
      <c r="G97" s="52">
        <f t="shared" si="24"/>
        <v>1.7846318785982973</v>
      </c>
      <c r="H97" s="51">
        <f t="shared" si="25"/>
        <v>1.3177486560623564</v>
      </c>
      <c r="I97" s="11">
        <v>93.183509423390774</v>
      </c>
      <c r="J97" s="12">
        <v>89.839616366812848</v>
      </c>
      <c r="K97" s="53">
        <f t="shared" ref="K97:K124" si="30">J97/I97*100</f>
        <v>96.411496972726653</v>
      </c>
      <c r="L97" s="53">
        <f t="shared" si="23"/>
        <v>-1.7347948082825582</v>
      </c>
      <c r="M97" s="54">
        <f t="shared" si="14"/>
        <v>-0.16488810146371158</v>
      </c>
      <c r="N97" s="18">
        <v>385944.82289636211</v>
      </c>
      <c r="O97" s="19">
        <v>568575.5452411765</v>
      </c>
      <c r="P97" s="55">
        <f t="shared" si="26"/>
        <v>50.433363390086548</v>
      </c>
      <c r="Q97" s="56">
        <f t="shared" si="27"/>
        <v>41.090348115306902</v>
      </c>
      <c r="R97" s="57">
        <f t="shared" si="28"/>
        <v>0.24573078361125322</v>
      </c>
      <c r="S97" s="57">
        <f t="shared" si="28"/>
        <v>0.55050198331645372</v>
      </c>
      <c r="T97" s="56">
        <f t="shared" si="29"/>
        <v>-0.70329001767935884</v>
      </c>
      <c r="U97" s="60">
        <f t="shared" si="29"/>
        <v>-0.48530621963787102</v>
      </c>
    </row>
    <row r="98" spans="2:21" x14ac:dyDescent="0.25">
      <c r="B98" s="63" t="s">
        <v>313</v>
      </c>
      <c r="C98" s="89">
        <v>195800.53086140309</v>
      </c>
      <c r="D98" s="49">
        <v>235599.76419905759</v>
      </c>
      <c r="E98" s="50">
        <f t="shared" si="20"/>
        <v>0.59192858451826424</v>
      </c>
      <c r="F98" s="51">
        <f t="shared" si="21"/>
        <v>0.83971924616843552</v>
      </c>
      <c r="G98" s="52">
        <f t="shared" si="24"/>
        <v>2.9294624817083559</v>
      </c>
      <c r="H98" s="51">
        <f t="shared" si="25"/>
        <v>1.9561525622073361</v>
      </c>
      <c r="I98" s="11">
        <v>92.665734460358451</v>
      </c>
      <c r="J98" s="12">
        <v>89.990327758081889</v>
      </c>
      <c r="K98" s="53">
        <f t="shared" si="30"/>
        <v>97.112841420988175</v>
      </c>
      <c r="L98" s="53">
        <f t="shared" si="23"/>
        <v>0.72481582890748797</v>
      </c>
      <c r="M98" s="54">
        <f t="shared" si="14"/>
        <v>0.21995329482664694</v>
      </c>
      <c r="N98" s="18">
        <v>386677.82256865094</v>
      </c>
      <c r="O98" s="19">
        <v>570411.76347199129</v>
      </c>
      <c r="P98" s="55">
        <f t="shared" si="26"/>
        <v>50.636607385633191</v>
      </c>
      <c r="Q98" s="56">
        <f t="shared" si="27"/>
        <v>41.303454677197614</v>
      </c>
      <c r="R98" s="57">
        <f t="shared" si="28"/>
        <v>0.40299512442707464</v>
      </c>
      <c r="S98" s="57">
        <f t="shared" si="28"/>
        <v>0.51862924425145618</v>
      </c>
      <c r="T98" s="56">
        <f t="shared" si="29"/>
        <v>0.85974012833736069</v>
      </c>
      <c r="U98" s="60">
        <f t="shared" si="29"/>
        <v>0.57589694030821814</v>
      </c>
    </row>
    <row r="99" spans="2:21" x14ac:dyDescent="0.25">
      <c r="B99" s="63" t="s">
        <v>314</v>
      </c>
      <c r="C99" s="89">
        <v>197791.87942465005</v>
      </c>
      <c r="D99" s="49">
        <v>237412.64255988615</v>
      </c>
      <c r="E99" s="50">
        <f t="shared" si="20"/>
        <v>1.0118922534013919</v>
      </c>
      <c r="F99" s="51">
        <f t="shared" si="21"/>
        <v>0.76652840875190975</v>
      </c>
      <c r="G99" s="52">
        <f t="shared" si="24"/>
        <v>2.5584047214870509</v>
      </c>
      <c r="H99" s="51">
        <f t="shared" si="25"/>
        <v>1.6882599322419978</v>
      </c>
      <c r="I99" s="11">
        <v>93.91538244155528</v>
      </c>
      <c r="J99" s="12">
        <v>90.097139602009307</v>
      </c>
      <c r="K99" s="53">
        <f t="shared" si="30"/>
        <v>95.934379714715945</v>
      </c>
      <c r="L99" s="53">
        <f t="shared" si="23"/>
        <v>-1.2209202890532289</v>
      </c>
      <c r="M99" s="54">
        <f t="shared" si="14"/>
        <v>-1.5891055100494045</v>
      </c>
      <c r="N99" s="18">
        <v>392322.66191794525</v>
      </c>
      <c r="O99" s="19">
        <v>576097.51034671895</v>
      </c>
      <c r="P99" s="55">
        <f t="shared" si="26"/>
        <v>50.415614142121221</v>
      </c>
      <c r="Q99" s="56">
        <f t="shared" si="27"/>
        <v>41.210496191348156</v>
      </c>
      <c r="R99" s="57">
        <f t="shared" si="28"/>
        <v>-0.43642979836494566</v>
      </c>
      <c r="S99" s="57">
        <f t="shared" si="28"/>
        <v>-0.22506225345062525</v>
      </c>
      <c r="T99" s="56">
        <f t="shared" si="29"/>
        <v>0.63343421378663223</v>
      </c>
      <c r="U99" s="60">
        <f t="shared" si="29"/>
        <v>-8.1182886054442793E-2</v>
      </c>
    </row>
    <row r="100" spans="2:21" x14ac:dyDescent="0.25">
      <c r="B100" s="63" t="s">
        <v>315</v>
      </c>
      <c r="C100" s="89">
        <v>198266.15558852974</v>
      </c>
      <c r="D100" s="49">
        <v>239907.86590865496</v>
      </c>
      <c r="E100" s="50">
        <f t="shared" si="20"/>
        <v>0.239498431367835</v>
      </c>
      <c r="F100" s="51">
        <f t="shared" si="21"/>
        <v>1.0455222577750334</v>
      </c>
      <c r="G100" s="52">
        <f t="shared" si="24"/>
        <v>2.834317689026733</v>
      </c>
      <c r="H100" s="51">
        <f t="shared" si="25"/>
        <v>2.8460405309861159</v>
      </c>
      <c r="I100" s="11">
        <v>93.912145240976258</v>
      </c>
      <c r="J100" s="12">
        <v>90.956584175978762</v>
      </c>
      <c r="K100" s="53">
        <f t="shared" si="30"/>
        <v>96.852844690733448</v>
      </c>
      <c r="L100" s="53">
        <f t="shared" si="23"/>
        <v>0.95283484447525879</v>
      </c>
      <c r="M100" s="54">
        <f t="shared" si="14"/>
        <v>-1.2699318639152968</v>
      </c>
      <c r="N100" s="18">
        <v>391779.27817405463</v>
      </c>
      <c r="O100" s="19">
        <v>578343.86723143328</v>
      </c>
      <c r="P100" s="55">
        <f t="shared" si="26"/>
        <v>50.606595762945538</v>
      </c>
      <c r="Q100" s="56">
        <f t="shared" si="27"/>
        <v>41.481872550513636</v>
      </c>
      <c r="R100" s="57">
        <f t="shared" si="28"/>
        <v>0.3788144289702311</v>
      </c>
      <c r="S100" s="57">
        <f t="shared" si="28"/>
        <v>0.6585127194427054</v>
      </c>
      <c r="T100" s="56">
        <f t="shared" si="29"/>
        <v>0.59006248479702705</v>
      </c>
      <c r="U100" s="60">
        <f t="shared" si="29"/>
        <v>1.5085853363291379</v>
      </c>
    </row>
    <row r="101" spans="2:21" x14ac:dyDescent="0.25">
      <c r="B101" s="63" t="s">
        <v>316</v>
      </c>
      <c r="C101" s="89">
        <v>199772.56019195524</v>
      </c>
      <c r="D101" s="49">
        <v>241743.14031062482</v>
      </c>
      <c r="E101" s="50">
        <f t="shared" si="20"/>
        <v>0.75691722228015124</v>
      </c>
      <c r="F101" s="51">
        <f t="shared" si="21"/>
        <v>0.76208012044958195</v>
      </c>
      <c r="G101" s="52">
        <f t="shared" si="24"/>
        <v>2.6002364915676424</v>
      </c>
      <c r="H101" s="51">
        <f t="shared" si="25"/>
        <v>3.4138500331449606</v>
      </c>
      <c r="I101" s="11">
        <v>94.228156168757167</v>
      </c>
      <c r="J101" s="12">
        <v>91.151707434949415</v>
      </c>
      <c r="K101" s="53">
        <f t="shared" si="30"/>
        <v>96.735106725108778</v>
      </c>
      <c r="L101" s="53">
        <f t="shared" si="23"/>
        <v>-0.1216377148272052</v>
      </c>
      <c r="M101" s="54">
        <f t="shared" si="14"/>
        <v>0.33565473262351375</v>
      </c>
      <c r="N101" s="18">
        <v>396973.71685450594</v>
      </c>
      <c r="O101" s="19">
        <v>581963.54993534961</v>
      </c>
      <c r="P101" s="55">
        <f t="shared" si="26"/>
        <v>50.32387579079284</v>
      </c>
      <c r="Q101" s="56">
        <f t="shared" si="27"/>
        <v>41.539223605581498</v>
      </c>
      <c r="R101" s="57">
        <f t="shared" si="28"/>
        <v>-0.55866230061597522</v>
      </c>
      <c r="S101" s="57">
        <f t="shared" si="28"/>
        <v>0.13825570433934065</v>
      </c>
      <c r="T101" s="56">
        <f t="shared" si="29"/>
        <v>-0.21709359030223085</v>
      </c>
      <c r="U101" s="60">
        <f t="shared" si="29"/>
        <v>1.0924110183125446</v>
      </c>
    </row>
    <row r="102" spans="2:21" x14ac:dyDescent="0.25">
      <c r="B102" s="63" t="s">
        <v>317</v>
      </c>
      <c r="C102" s="89">
        <v>201513.49378939698</v>
      </c>
      <c r="D102" s="49">
        <v>243008.71188878981</v>
      </c>
      <c r="E102" s="50">
        <f t="shared" ref="E102:E120" si="31">(LN(C102)-LN(C101))*100</f>
        <v>0.86768254349784968</v>
      </c>
      <c r="F102" s="51">
        <f t="shared" ref="F102:F120" si="32">(LN(D102)-LN(D101))*100</f>
        <v>0.52215352982987184</v>
      </c>
      <c r="G102" s="52">
        <f t="shared" si="24"/>
        <v>2.8759904505472278</v>
      </c>
      <c r="H102" s="51">
        <f t="shared" si="25"/>
        <v>3.0962843168063969</v>
      </c>
      <c r="I102" s="11">
        <v>94.88942720621975</v>
      </c>
      <c r="J102" s="12">
        <v>91.163398331736758</v>
      </c>
      <c r="K102" s="53">
        <f t="shared" si="30"/>
        <v>96.073293954672792</v>
      </c>
      <c r="L102" s="53">
        <f t="shared" si="23"/>
        <v>-0.68650055420462763</v>
      </c>
      <c r="M102" s="54">
        <f t="shared" ref="M102:M120" si="33">(K102/K98-1)*100</f>
        <v>-1.0704531461590117</v>
      </c>
      <c r="N102" s="18">
        <v>404017.83144486329</v>
      </c>
      <c r="O102" s="19">
        <v>584342.82740141079</v>
      </c>
      <c r="P102" s="55">
        <f t="shared" si="26"/>
        <v>49.877376220929918</v>
      </c>
      <c r="Q102" s="56">
        <f t="shared" si="27"/>
        <v>41.586668047155896</v>
      </c>
      <c r="R102" s="57">
        <f t="shared" si="28"/>
        <v>-0.88725195117943523</v>
      </c>
      <c r="S102" s="57">
        <f t="shared" si="28"/>
        <v>0.1142160046728069</v>
      </c>
      <c r="T102" s="56">
        <f t="shared" si="29"/>
        <v>-1.4993721023235151</v>
      </c>
      <c r="U102" s="60">
        <f t="shared" si="29"/>
        <v>0.68568930171024611</v>
      </c>
    </row>
    <row r="103" spans="2:21" x14ac:dyDescent="0.25">
      <c r="B103" s="63" t="s">
        <v>318</v>
      </c>
      <c r="C103" s="89">
        <v>202560.93017829815</v>
      </c>
      <c r="D103" s="49">
        <v>244842.42689454841</v>
      </c>
      <c r="E103" s="50">
        <f t="shared" si="31"/>
        <v>0.51843852163919735</v>
      </c>
      <c r="F103" s="51">
        <f t="shared" si="32"/>
        <v>0.75175540069309932</v>
      </c>
      <c r="G103" s="52">
        <f t="shared" si="24"/>
        <v>2.3825367187850333</v>
      </c>
      <c r="H103" s="51">
        <f t="shared" si="25"/>
        <v>3.0815113087475865</v>
      </c>
      <c r="I103" s="11">
        <v>94.927486673143761</v>
      </c>
      <c r="J103" s="12">
        <v>91.975481070112735</v>
      </c>
      <c r="K103" s="53">
        <f t="shared" si="30"/>
        <v>96.890252016051548</v>
      </c>
      <c r="L103" s="53">
        <f t="shared" si="23"/>
        <v>0.84675365860569229</v>
      </c>
      <c r="M103" s="54">
        <f t="shared" si="33"/>
        <v>0.99638138504478668</v>
      </c>
      <c r="N103" s="18">
        <v>404275.24813336297</v>
      </c>
      <c r="O103" s="19">
        <v>587339.27732687909</v>
      </c>
      <c r="P103" s="55">
        <f t="shared" si="26"/>
        <v>50.104707402585532</v>
      </c>
      <c r="Q103" s="56">
        <f t="shared" si="27"/>
        <v>41.686710960125907</v>
      </c>
      <c r="R103" s="57">
        <f t="shared" si="28"/>
        <v>0.45578015300695718</v>
      </c>
      <c r="S103" s="57">
        <f t="shared" si="28"/>
        <v>0.24056486770367425</v>
      </c>
      <c r="T103" s="56">
        <f t="shared" si="29"/>
        <v>-0.61668739898564917</v>
      </c>
      <c r="U103" s="60">
        <f t="shared" si="29"/>
        <v>1.1555666948696697</v>
      </c>
    </row>
    <row r="104" spans="2:21" x14ac:dyDescent="0.25">
      <c r="B104" s="63" t="s">
        <v>319</v>
      </c>
      <c r="C104" s="89">
        <v>204108.94560432737</v>
      </c>
      <c r="D104" s="49">
        <v>245866.605599531</v>
      </c>
      <c r="E104" s="50">
        <f t="shared" si="31"/>
        <v>0.76131673141421885</v>
      </c>
      <c r="F104" s="51">
        <f t="shared" si="32"/>
        <v>0.4174287100203955</v>
      </c>
      <c r="G104" s="52">
        <f t="shared" si="24"/>
        <v>2.9043550188314171</v>
      </c>
      <c r="H104" s="51">
        <f t="shared" si="25"/>
        <v>2.4534177609929486</v>
      </c>
      <c r="I104" s="11">
        <v>95.496059431834894</v>
      </c>
      <c r="J104" s="12">
        <v>92.525375475568012</v>
      </c>
      <c r="K104" s="53">
        <f t="shared" si="30"/>
        <v>96.889207812404692</v>
      </c>
      <c r="L104" s="53">
        <f t="shared" si="23"/>
        <v>-1.0777237667625172E-3</v>
      </c>
      <c r="M104" s="54">
        <f t="shared" si="33"/>
        <v>3.754471207051413E-2</v>
      </c>
      <c r="N104" s="18">
        <v>407673.5185088226</v>
      </c>
      <c r="O104" s="19">
        <v>589845.04211544164</v>
      </c>
      <c r="P104" s="55">
        <f t="shared" si="26"/>
        <v>50.066765766614338</v>
      </c>
      <c r="Q104" s="56">
        <f t="shared" si="27"/>
        <v>41.683253743685981</v>
      </c>
      <c r="R104" s="57">
        <f t="shared" si="28"/>
        <v>-7.5724693223611084E-2</v>
      </c>
      <c r="S104" s="57">
        <f t="shared" si="28"/>
        <v>-8.2933298413356837E-3</v>
      </c>
      <c r="T104" s="56">
        <f t="shared" si="29"/>
        <v>-1.0667186523667826</v>
      </c>
      <c r="U104" s="60">
        <f t="shared" si="29"/>
        <v>0.48546794247805725</v>
      </c>
    </row>
    <row r="105" spans="2:21" x14ac:dyDescent="0.25">
      <c r="B105" s="63" t="s">
        <v>320</v>
      </c>
      <c r="C105" s="89">
        <v>204559.71693078169</v>
      </c>
      <c r="D105" s="49">
        <v>247157.79849807554</v>
      </c>
      <c r="E105" s="50">
        <f t="shared" si="31"/>
        <v>0.22060488145587698</v>
      </c>
      <c r="F105" s="51">
        <f t="shared" si="32"/>
        <v>0.52378577604610399</v>
      </c>
      <c r="G105" s="52">
        <f t="shared" ref="G105:G120" si="34">(LN(C105)-LN(C101))*100</f>
        <v>2.3680426780071429</v>
      </c>
      <c r="H105" s="51">
        <f t="shared" ref="H105:H120" si="35">(LN(D105)-LN(D101))*100</f>
        <v>2.2151234165894707</v>
      </c>
      <c r="I105" s="11">
        <v>94.955156818938278</v>
      </c>
      <c r="J105" s="12">
        <v>93.051079673616172</v>
      </c>
      <c r="K105" s="53">
        <f t="shared" si="30"/>
        <v>97.99476172847271</v>
      </c>
      <c r="L105" s="53">
        <f t="shared" si="23"/>
        <v>1.1345887282563361</v>
      </c>
      <c r="M105" s="54">
        <f t="shared" si="33"/>
        <v>1.3021694460352284</v>
      </c>
      <c r="N105" s="18">
        <v>406745.2438254049</v>
      </c>
      <c r="O105" s="19">
        <v>593525.29230795731</v>
      </c>
      <c r="P105" s="55">
        <f t="shared" si="26"/>
        <v>50.291852218581511</v>
      </c>
      <c r="Q105" s="56">
        <f t="shared" si="27"/>
        <v>41.642336342060197</v>
      </c>
      <c r="R105" s="57">
        <f t="shared" si="28"/>
        <v>0.44957258277158463</v>
      </c>
      <c r="S105" s="57">
        <f t="shared" si="28"/>
        <v>-9.8162686332958771E-2</v>
      </c>
      <c r="T105" s="56">
        <f t="shared" si="29"/>
        <v>-6.3634948040292016E-2</v>
      </c>
      <c r="U105" s="60">
        <f t="shared" si="29"/>
        <v>0.24822981155778745</v>
      </c>
    </row>
    <row r="106" spans="2:21" x14ac:dyDescent="0.25">
      <c r="B106" s="63" t="s">
        <v>321</v>
      </c>
      <c r="C106" s="89">
        <v>205049.52203209602</v>
      </c>
      <c r="D106" s="49">
        <v>249965.13257189296</v>
      </c>
      <c r="E106" s="50">
        <f t="shared" si="31"/>
        <v>0.23915736667117216</v>
      </c>
      <c r="F106" s="51">
        <f t="shared" si="32"/>
        <v>1.1294445463319036</v>
      </c>
      <c r="G106" s="52">
        <f t="shared" si="34"/>
        <v>1.7395175011804653</v>
      </c>
      <c r="H106" s="51">
        <f t="shared" si="35"/>
        <v>2.8224144330915024</v>
      </c>
      <c r="I106" s="11">
        <v>94.432309854246327</v>
      </c>
      <c r="J106" s="12">
        <v>92.846149225732574</v>
      </c>
      <c r="K106" s="53">
        <f t="shared" si="30"/>
        <v>98.320319993271426</v>
      </c>
      <c r="L106" s="53">
        <f t="shared" si="23"/>
        <v>0.33166943709499463</v>
      </c>
      <c r="M106" s="54">
        <f t="shared" si="33"/>
        <v>2.3388664488372513</v>
      </c>
      <c r="N106" s="18">
        <v>407327.95210154465</v>
      </c>
      <c r="O106" s="19">
        <v>591647.28436211159</v>
      </c>
      <c r="P106" s="55">
        <f t="shared" si="26"/>
        <v>50.340154898325828</v>
      </c>
      <c r="Q106" s="56">
        <f t="shared" si="27"/>
        <v>42.249012068295812</v>
      </c>
      <c r="R106" s="57">
        <f t="shared" si="28"/>
        <v>9.604474206752478E-2</v>
      </c>
      <c r="S106" s="57">
        <f t="shared" si="28"/>
        <v>1.4568724512770803</v>
      </c>
      <c r="T106" s="56">
        <f t="shared" si="29"/>
        <v>0.9278328421808979</v>
      </c>
      <c r="U106" s="60">
        <f t="shared" si="29"/>
        <v>1.5926835503841552</v>
      </c>
    </row>
    <row r="107" spans="2:21" x14ac:dyDescent="0.25">
      <c r="B107" s="63" t="s">
        <v>322</v>
      </c>
      <c r="C107" s="89">
        <v>205026.85348955618</v>
      </c>
      <c r="D107" s="49">
        <v>251712.68455547854</v>
      </c>
      <c r="E107" s="50">
        <f t="shared" si="31"/>
        <v>-1.1055766152878732E-2</v>
      </c>
      <c r="F107" s="51">
        <f t="shared" si="32"/>
        <v>0.69668579807391495</v>
      </c>
      <c r="G107" s="52">
        <f t="shared" si="34"/>
        <v>1.2100232133883893</v>
      </c>
      <c r="H107" s="51">
        <f t="shared" si="35"/>
        <v>2.7673448304723181</v>
      </c>
      <c r="I107" s="11">
        <v>93.869167245354774</v>
      </c>
      <c r="J107" s="12">
        <v>93.6865777807173</v>
      </c>
      <c r="K107" s="53">
        <f t="shared" si="30"/>
        <v>99.805485155567411</v>
      </c>
      <c r="L107" s="53">
        <f t="shared" si="23"/>
        <v>1.4992423423074719</v>
      </c>
      <c r="M107" s="54">
        <f t="shared" si="33"/>
        <v>3.0087992123633889</v>
      </c>
      <c r="N107" s="18">
        <v>405816.02773172111</v>
      </c>
      <c r="O107" s="19">
        <v>593513.05874516268</v>
      </c>
      <c r="P107" s="55">
        <f t="shared" si="26"/>
        <v>50.522118270078863</v>
      </c>
      <c r="Q107" s="56">
        <f t="shared" si="27"/>
        <v>42.410639639111409</v>
      </c>
      <c r="R107" s="57">
        <f t="shared" si="28"/>
        <v>0.36146764371416396</v>
      </c>
      <c r="S107" s="57">
        <f t="shared" si="28"/>
        <v>0.38255940885512096</v>
      </c>
      <c r="T107" s="56">
        <f t="shared" si="29"/>
        <v>0.83307714810003652</v>
      </c>
      <c r="U107" s="60">
        <f t="shared" si="29"/>
        <v>1.7365934186507337</v>
      </c>
    </row>
    <row r="108" spans="2:21" x14ac:dyDescent="0.25">
      <c r="B108" s="63" t="s">
        <v>323</v>
      </c>
      <c r="C108" s="89">
        <v>206239.43083026976</v>
      </c>
      <c r="D108" s="49">
        <v>253197.82403995938</v>
      </c>
      <c r="E108" s="50">
        <f t="shared" si="31"/>
        <v>0.58968162508463706</v>
      </c>
      <c r="F108" s="51">
        <f t="shared" si="32"/>
        <v>0.58827999903172667</v>
      </c>
      <c r="G108" s="52">
        <f t="shared" si="34"/>
        <v>1.0383881070588075</v>
      </c>
      <c r="H108" s="51">
        <f t="shared" si="35"/>
        <v>2.9381961194836492</v>
      </c>
      <c r="I108" s="11">
        <v>95.209727455851876</v>
      </c>
      <c r="J108" s="12">
        <v>93.797409555351919</v>
      </c>
      <c r="K108" s="53">
        <f t="shared" si="30"/>
        <v>98.516624363666168</v>
      </c>
      <c r="L108" s="53">
        <f t="shared" si="23"/>
        <v>-1.2997834082975501</v>
      </c>
      <c r="M108" s="54">
        <f t="shared" si="33"/>
        <v>1.6796675171629527</v>
      </c>
      <c r="N108" s="18">
        <v>413980.14706962719</v>
      </c>
      <c r="O108" s="19">
        <v>605051.69602086977</v>
      </c>
      <c r="P108" s="55">
        <f t="shared" si="26"/>
        <v>49.818676641897618</v>
      </c>
      <c r="Q108" s="56">
        <f t="shared" si="27"/>
        <v>41.84730423947542</v>
      </c>
      <c r="R108" s="57">
        <f t="shared" si="28"/>
        <v>-1.3923438926705667</v>
      </c>
      <c r="S108" s="57">
        <f t="shared" si="28"/>
        <v>-1.3282879117825774</v>
      </c>
      <c r="T108" s="56">
        <f t="shared" si="29"/>
        <v>-0.49551657854870479</v>
      </c>
      <c r="U108" s="60">
        <f t="shared" si="29"/>
        <v>0.39356451585617069</v>
      </c>
    </row>
    <row r="109" spans="2:21" x14ac:dyDescent="0.25">
      <c r="B109" s="63" t="s">
        <v>324</v>
      </c>
      <c r="C109" s="89">
        <v>206361.20056660785</v>
      </c>
      <c r="D109" s="49">
        <v>254118.90975786708</v>
      </c>
      <c r="E109" s="50">
        <f t="shared" si="31"/>
        <v>5.9025474324414517E-2</v>
      </c>
      <c r="F109" s="51">
        <f t="shared" si="32"/>
        <v>0.36312097300950086</v>
      </c>
      <c r="G109" s="52">
        <f t="shared" si="34"/>
        <v>0.876808699927345</v>
      </c>
      <c r="H109" s="51">
        <f t="shared" si="35"/>
        <v>2.7775313164470461</v>
      </c>
      <c r="I109" s="11">
        <v>95.053236490881474</v>
      </c>
      <c r="J109" s="12">
        <v>94.512840555174222</v>
      </c>
      <c r="K109" s="53">
        <f t="shared" si="30"/>
        <v>99.431480762089478</v>
      </c>
      <c r="L109" s="53">
        <f t="shared" si="23"/>
        <v>0.92434621865340461</v>
      </c>
      <c r="M109" s="54">
        <f t="shared" si="33"/>
        <v>1.466118196804933</v>
      </c>
      <c r="N109" s="18">
        <v>413063.34088920016</v>
      </c>
      <c r="O109" s="19">
        <v>600882.46855412773</v>
      </c>
      <c r="P109" s="55">
        <f t="shared" si="26"/>
        <v>49.958730329923426</v>
      </c>
      <c r="Q109" s="56">
        <f t="shared" si="27"/>
        <v>42.290950902485172</v>
      </c>
      <c r="R109" s="57">
        <f t="shared" si="28"/>
        <v>0.2811268734264738</v>
      </c>
      <c r="S109" s="57">
        <f t="shared" si="28"/>
        <v>1.0601558955170454</v>
      </c>
      <c r="T109" s="56">
        <f t="shared" si="29"/>
        <v>-0.66237745074539944</v>
      </c>
      <c r="U109" s="60">
        <f t="shared" si="29"/>
        <v>1.5575844618733736</v>
      </c>
    </row>
    <row r="110" spans="2:21" x14ac:dyDescent="0.25">
      <c r="B110" s="63" t="s">
        <v>325</v>
      </c>
      <c r="C110" s="89">
        <v>207611.30648739196</v>
      </c>
      <c r="D110" s="49">
        <v>254937.83035670288</v>
      </c>
      <c r="E110" s="50">
        <f t="shared" si="31"/>
        <v>0.60395784717020007</v>
      </c>
      <c r="F110" s="51">
        <f t="shared" si="32"/>
        <v>0.32174067868613321</v>
      </c>
      <c r="G110" s="52">
        <f t="shared" si="34"/>
        <v>1.2416091804263729</v>
      </c>
      <c r="H110" s="51">
        <f t="shared" si="35"/>
        <v>1.9698274488012757</v>
      </c>
      <c r="I110" s="11">
        <v>96.026080358059403</v>
      </c>
      <c r="J110" s="12">
        <v>95.026697160259445</v>
      </c>
      <c r="K110" s="53">
        <f t="shared" si="30"/>
        <v>98.959258574260772</v>
      </c>
      <c r="L110" s="53">
        <f t="shared" si="23"/>
        <v>-0.47605355091384638</v>
      </c>
      <c r="M110" s="54">
        <f t="shared" si="33"/>
        <v>0.64985404953226134</v>
      </c>
      <c r="N110" s="18">
        <v>412247.47768004704</v>
      </c>
      <c r="O110" s="19">
        <v>604270.77717477782</v>
      </c>
      <c r="P110" s="55">
        <f t="shared" si="26"/>
        <v>50.360843359367493</v>
      </c>
      <c r="Q110" s="56">
        <f t="shared" si="27"/>
        <v>42.189336301954789</v>
      </c>
      <c r="R110" s="57">
        <f t="shared" si="28"/>
        <v>0.80489041012159479</v>
      </c>
      <c r="S110" s="57">
        <f t="shared" si="28"/>
        <v>-0.24027504315210502</v>
      </c>
      <c r="T110" s="56">
        <f t="shared" si="29"/>
        <v>4.1097332901429695E-2</v>
      </c>
      <c r="U110" s="60">
        <f t="shared" si="29"/>
        <v>-0.14124772017048981</v>
      </c>
    </row>
    <row r="111" spans="2:21" x14ac:dyDescent="0.25">
      <c r="B111" s="63" t="s">
        <v>326</v>
      </c>
      <c r="C111" s="89">
        <v>209484.43701451615</v>
      </c>
      <c r="D111" s="49">
        <v>254127.49661990954</v>
      </c>
      <c r="E111" s="50">
        <f t="shared" si="31"/>
        <v>0.89818376185384352</v>
      </c>
      <c r="F111" s="51">
        <f t="shared" si="32"/>
        <v>-0.31836166333629734</v>
      </c>
      <c r="G111" s="52">
        <f t="shared" si="34"/>
        <v>2.1508487084330952</v>
      </c>
      <c r="H111" s="51">
        <f t="shared" si="35"/>
        <v>0.9547799873910634</v>
      </c>
      <c r="I111" s="11">
        <v>97.826360239734356</v>
      </c>
      <c r="J111" s="12">
        <v>95.410769485777934</v>
      </c>
      <c r="K111" s="53">
        <f t="shared" si="30"/>
        <v>97.530736349551646</v>
      </c>
      <c r="L111" s="53">
        <f t="shared" si="23"/>
        <v>-1.4540662944696692</v>
      </c>
      <c r="M111" s="54">
        <f t="shared" si="33"/>
        <v>-2.27918215363625</v>
      </c>
      <c r="N111" s="18">
        <v>415430.36233782989</v>
      </c>
      <c r="O111" s="19">
        <v>603428.67939561175</v>
      </c>
      <c r="P111" s="55">
        <f t="shared" si="26"/>
        <v>50.425885059446486</v>
      </c>
      <c r="Q111" s="56">
        <f t="shared" si="27"/>
        <v>42.113924196384097</v>
      </c>
      <c r="R111" s="57">
        <f t="shared" si="28"/>
        <v>0.12915133214681518</v>
      </c>
      <c r="S111" s="57">
        <f t="shared" si="28"/>
        <v>-0.17874684027014975</v>
      </c>
      <c r="T111" s="56">
        <f t="shared" si="29"/>
        <v>-0.19047738679114357</v>
      </c>
      <c r="U111" s="60">
        <f t="shared" si="29"/>
        <v>-0.6996250121483194</v>
      </c>
    </row>
    <row r="112" spans="2:21" x14ac:dyDescent="0.25">
      <c r="B112" s="63" t="s">
        <v>327</v>
      </c>
      <c r="C112" s="89">
        <v>210857.96628667676</v>
      </c>
      <c r="D112" s="49">
        <v>255445.19592974707</v>
      </c>
      <c r="E112" s="50">
        <f t="shared" si="31"/>
        <v>0.6535310975161579</v>
      </c>
      <c r="F112" s="51">
        <f t="shared" si="32"/>
        <v>0.5171793018709181</v>
      </c>
      <c r="G112" s="52">
        <f t="shared" si="34"/>
        <v>2.214698180864616</v>
      </c>
      <c r="H112" s="51">
        <f t="shared" si="35"/>
        <v>0.88367929023025482</v>
      </c>
      <c r="I112" s="11">
        <v>98.194060981552127</v>
      </c>
      <c r="J112" s="12">
        <v>95.899239407646576</v>
      </c>
      <c r="K112" s="53">
        <f t="shared" si="30"/>
        <v>97.662973146271355</v>
      </c>
      <c r="L112" s="53">
        <f t="shared" si="23"/>
        <v>0.13549290834387051</v>
      </c>
      <c r="M112" s="54">
        <f t="shared" si="33"/>
        <v>-0.86650473755944812</v>
      </c>
      <c r="N112" s="18">
        <v>417348.48648458463</v>
      </c>
      <c r="O112" s="19">
        <v>605508.55425786867</v>
      </c>
      <c r="P112" s="55">
        <f t="shared" si="26"/>
        <v>50.523237322070678</v>
      </c>
      <c r="Q112" s="56">
        <f t="shared" si="27"/>
        <v>42.186884748941189</v>
      </c>
      <c r="R112" s="57">
        <f t="shared" si="28"/>
        <v>0.19306009703037308</v>
      </c>
      <c r="S112" s="57">
        <f t="shared" si="28"/>
        <v>0.1732456757457923</v>
      </c>
      <c r="T112" s="56">
        <f t="shared" si="29"/>
        <v>1.4142500918631784</v>
      </c>
      <c r="U112" s="60">
        <f t="shared" si="29"/>
        <v>0.81147523272344646</v>
      </c>
    </row>
    <row r="113" spans="2:25" x14ac:dyDescent="0.25">
      <c r="B113" s="63" t="s">
        <v>328</v>
      </c>
      <c r="C113" s="89">
        <v>211903.3731856852</v>
      </c>
      <c r="D113" s="49">
        <v>256514.58616148029</v>
      </c>
      <c r="E113" s="50">
        <f t="shared" si="31"/>
        <v>0.49456226585373742</v>
      </c>
      <c r="F113" s="51">
        <f t="shared" si="32"/>
        <v>0.4177639824263224</v>
      </c>
      <c r="G113" s="52">
        <f t="shared" si="34"/>
        <v>2.6502349723939389</v>
      </c>
      <c r="H113" s="51">
        <f t="shared" si="35"/>
        <v>0.93832229964707636</v>
      </c>
      <c r="I113" s="11">
        <v>98.782759732934991</v>
      </c>
      <c r="J113" s="12">
        <v>96.123968500090967</v>
      </c>
      <c r="K113" s="53">
        <f t="shared" si="30"/>
        <v>97.30844608914326</v>
      </c>
      <c r="L113" s="53">
        <f t="shared" si="23"/>
        <v>-0.3636711978161955</v>
      </c>
      <c r="M113" s="54">
        <f t="shared" si="33"/>
        <v>-2.1351735453141063</v>
      </c>
      <c r="N113" s="18">
        <v>416623.55660543067</v>
      </c>
      <c r="O113" s="19">
        <v>612659.092922654</v>
      </c>
      <c r="P113" s="55">
        <f t="shared" si="26"/>
        <v>50.862071965453296</v>
      </c>
      <c r="Q113" s="56">
        <f t="shared" si="27"/>
        <v>41.869057217088319</v>
      </c>
      <c r="R113" s="57">
        <f t="shared" si="28"/>
        <v>0.6706510931250298</v>
      </c>
      <c r="S113" s="57">
        <f t="shared" si="28"/>
        <v>-0.75337995148088144</v>
      </c>
      <c r="T113" s="56">
        <f t="shared" si="29"/>
        <v>1.8081757273739285</v>
      </c>
      <c r="U113" s="60">
        <f t="shared" si="29"/>
        <v>-0.99759801185284047</v>
      </c>
    </row>
    <row r="114" spans="2:25" x14ac:dyDescent="0.25">
      <c r="B114" s="63" t="s">
        <v>329</v>
      </c>
      <c r="C114" s="89">
        <v>213542.67676480263</v>
      </c>
      <c r="D114" s="49">
        <v>256701.27270119931</v>
      </c>
      <c r="E114" s="50">
        <f t="shared" si="31"/>
        <v>0.77063199535043481</v>
      </c>
      <c r="F114" s="51">
        <f t="shared" si="32"/>
        <v>7.2751667638293327E-2</v>
      </c>
      <c r="G114" s="52">
        <f t="shared" si="34"/>
        <v>2.8169091205741736</v>
      </c>
      <c r="H114" s="51">
        <f t="shared" si="35"/>
        <v>0.68933328859923648</v>
      </c>
      <c r="I114" s="11">
        <v>99.052799751578263</v>
      </c>
      <c r="J114" s="12">
        <v>96.43621840868397</v>
      </c>
      <c r="K114" s="53">
        <f t="shared" si="30"/>
        <v>97.358397390627417</v>
      </c>
      <c r="L114" s="53">
        <f t="shared" si="23"/>
        <v>5.1319784805237134E-2</v>
      </c>
      <c r="M114" s="54">
        <f t="shared" si="33"/>
        <v>-1.6176972288369007</v>
      </c>
      <c r="N114" s="18">
        <v>418976.29441500612</v>
      </c>
      <c r="O114" s="19">
        <v>615777.42685457121</v>
      </c>
      <c r="P114" s="55">
        <f t="shared" si="26"/>
        <v>50.967722902547678</v>
      </c>
      <c r="Q114" s="56">
        <f t="shared" si="27"/>
        <v>41.687347003355605</v>
      </c>
      <c r="R114" s="57">
        <f t="shared" si="28"/>
        <v>0.20772047423891493</v>
      </c>
      <c r="S114" s="57">
        <f t="shared" si="28"/>
        <v>-0.43399643032456803</v>
      </c>
      <c r="T114" s="56">
        <f t="shared" si="29"/>
        <v>1.2050623117043191</v>
      </c>
      <c r="U114" s="60">
        <f t="shared" si="29"/>
        <v>-1.1898487689078086</v>
      </c>
    </row>
    <row r="115" spans="2:25" x14ac:dyDescent="0.25">
      <c r="B115" s="63" t="s">
        <v>330</v>
      </c>
      <c r="C115" s="89">
        <v>215099.15123296302</v>
      </c>
      <c r="D115" s="49">
        <v>257327.4474699258</v>
      </c>
      <c r="E115" s="50">
        <f t="shared" si="31"/>
        <v>0.72623864844114649</v>
      </c>
      <c r="F115" s="51">
        <f t="shared" si="32"/>
        <v>0.24363427718725461</v>
      </c>
      <c r="G115" s="52">
        <f t="shared" si="34"/>
        <v>2.6449640071614766</v>
      </c>
      <c r="H115" s="51">
        <f t="shared" si="35"/>
        <v>1.2513292291227884</v>
      </c>
      <c r="I115" s="11">
        <v>98.710291873742221</v>
      </c>
      <c r="J115" s="12">
        <v>97.077090864624978</v>
      </c>
      <c r="K115" s="53">
        <f t="shared" si="30"/>
        <v>98.345460257369893</v>
      </c>
      <c r="L115" s="53">
        <f t="shared" si="23"/>
        <v>1.008739683029436</v>
      </c>
      <c r="M115" s="54">
        <f t="shared" si="33"/>
        <v>0.83535092455189197</v>
      </c>
      <c r="N115" s="18">
        <v>413949.88997759687</v>
      </c>
      <c r="O115" s="19">
        <v>610573.26828940806</v>
      </c>
      <c r="P115" s="55">
        <f t="shared" si="26"/>
        <v>51.962606209317819</v>
      </c>
      <c r="Q115" s="56">
        <f t="shared" si="27"/>
        <v>42.145220047195735</v>
      </c>
      <c r="R115" s="57">
        <f t="shared" si="28"/>
        <v>1.9519869637346643</v>
      </c>
      <c r="S115" s="57">
        <f t="shared" si="28"/>
        <v>1.0983501631880666</v>
      </c>
      <c r="T115" s="56">
        <f t="shared" si="29"/>
        <v>3.0474847353888057</v>
      </c>
      <c r="U115" s="60">
        <f t="shared" si="29"/>
        <v>7.431235965023042E-2</v>
      </c>
    </row>
    <row r="116" spans="2:25" x14ac:dyDescent="0.25">
      <c r="B116" s="63" t="s">
        <v>331</v>
      </c>
      <c r="C116" s="89">
        <v>216519.87519979666</v>
      </c>
      <c r="D116" s="49">
        <v>257561.0484560378</v>
      </c>
      <c r="E116" s="50">
        <f t="shared" si="31"/>
        <v>0.65832551899518421</v>
      </c>
      <c r="F116" s="51">
        <f t="shared" si="32"/>
        <v>9.0738481822150163E-2</v>
      </c>
      <c r="G116" s="52">
        <f t="shared" si="34"/>
        <v>2.6497584286405029</v>
      </c>
      <c r="H116" s="51">
        <f t="shared" si="35"/>
        <v>0.8248884090740205</v>
      </c>
      <c r="I116" s="11">
        <v>99.020470893104104</v>
      </c>
      <c r="J116" s="13">
        <v>98.038504468621113</v>
      </c>
      <c r="K116" s="53">
        <f t="shared" si="30"/>
        <v>99.008319779106017</v>
      </c>
      <c r="L116" s="53">
        <f t="shared" si="23"/>
        <v>0.67175000572987642</v>
      </c>
      <c r="M116" s="54">
        <f t="shared" si="33"/>
        <v>1.3775401152489097</v>
      </c>
      <c r="N116" s="18">
        <v>414805.11033779324</v>
      </c>
      <c r="O116" s="19">
        <v>612055.76057955273</v>
      </c>
      <c r="P116" s="55">
        <f t="shared" si="26"/>
        <v>52.197976785646496</v>
      </c>
      <c r="Q116" s="56">
        <f t="shared" si="27"/>
        <v>42.081304522345228</v>
      </c>
      <c r="R116" s="57">
        <f t="shared" si="28"/>
        <v>0.45296145343547423</v>
      </c>
      <c r="S116" s="57">
        <f t="shared" si="28"/>
        <v>-0.15165545411539583</v>
      </c>
      <c r="T116" s="56">
        <f t="shared" si="29"/>
        <v>3.3147904852174337</v>
      </c>
      <c r="U116" s="60">
        <f t="shared" si="29"/>
        <v>-0.25026789065910604</v>
      </c>
    </row>
    <row r="117" spans="2:25" x14ac:dyDescent="0.25">
      <c r="B117" s="63" t="s">
        <v>332</v>
      </c>
      <c r="C117" s="89">
        <v>217769.25053366952</v>
      </c>
      <c r="D117" s="49">
        <v>256610.6618799484</v>
      </c>
      <c r="E117" s="50">
        <f t="shared" si="31"/>
        <v>0.57536728714957519</v>
      </c>
      <c r="F117" s="51">
        <f t="shared" si="32"/>
        <v>-0.36967714844120536</v>
      </c>
      <c r="G117" s="52">
        <f t="shared" si="34"/>
        <v>2.7305634499363407</v>
      </c>
      <c r="H117" s="51">
        <f t="shared" si="35"/>
        <v>3.744727820649274E-2</v>
      </c>
      <c r="I117" s="13">
        <v>99.418076459112584</v>
      </c>
      <c r="J117" s="12">
        <v>98.843126057896512</v>
      </c>
      <c r="K117" s="53">
        <f t="shared" si="30"/>
        <v>99.421684243254774</v>
      </c>
      <c r="L117" s="53">
        <f t="shared" si="23"/>
        <v>0.41663564352072413</v>
      </c>
      <c r="M117" s="54">
        <f t="shared" si="33"/>
        <v>2.1716903712300617</v>
      </c>
      <c r="N117" s="18">
        <v>418405.51272066176</v>
      </c>
      <c r="O117" s="19">
        <v>613477.85530134838</v>
      </c>
      <c r="P117" s="55">
        <f t="shared" si="26"/>
        <v>52.047414269863566</v>
      </c>
      <c r="Q117" s="56">
        <f t="shared" si="27"/>
        <v>41.828838590090243</v>
      </c>
      <c r="R117" s="57">
        <f t="shared" ref="R117:S120" si="36">(P117/P116-1)*100</f>
        <v>-0.28844511809571483</v>
      </c>
      <c r="S117" s="57">
        <f t="shared" si="36"/>
        <v>-0.59994797005621381</v>
      </c>
      <c r="T117" s="56">
        <f t="shared" ref="T117:U120" si="37">(P117/P113-1)*100</f>
        <v>2.3305033762985206</v>
      </c>
      <c r="U117" s="60">
        <f t="shared" si="37"/>
        <v>-9.6058114682506801E-2</v>
      </c>
    </row>
    <row r="118" spans="2:25" x14ac:dyDescent="0.25">
      <c r="B118" s="63" t="s">
        <v>333</v>
      </c>
      <c r="C118" s="89">
        <v>219412.76780931529</v>
      </c>
      <c r="D118" s="49">
        <v>256589.13297836666</v>
      </c>
      <c r="E118" s="50">
        <f t="shared" si="31"/>
        <v>0.7518721947281648</v>
      </c>
      <c r="F118" s="51">
        <f t="shared" si="32"/>
        <v>-8.3900663289782074E-3</v>
      </c>
      <c r="G118" s="52">
        <f t="shared" si="34"/>
        <v>2.7118036493140707</v>
      </c>
      <c r="H118" s="51">
        <f t="shared" si="35"/>
        <v>-4.3694455760778794E-2</v>
      </c>
      <c r="I118" s="13">
        <v>99.903028519516141</v>
      </c>
      <c r="J118" s="12">
        <v>99.93408412258016</v>
      </c>
      <c r="K118" s="53">
        <f t="shared" si="30"/>
        <v>100.03108574737347</v>
      </c>
      <c r="L118" s="53">
        <f t="shared" ref="L118:L120" si="38">(LN(K118)-LN(K117))*100</f>
        <v>0.61107539440765635</v>
      </c>
      <c r="M118" s="54">
        <f t="shared" si="33"/>
        <v>2.7452057843788458</v>
      </c>
      <c r="N118" s="18">
        <v>419212.49044212751</v>
      </c>
      <c r="O118" s="19">
        <v>614406.50048043032</v>
      </c>
      <c r="P118" s="55">
        <f t="shared" si="26"/>
        <v>52.339272519745052</v>
      </c>
      <c r="Q118" s="56">
        <f t="shared" si="27"/>
        <v>41.76211234381941</v>
      </c>
      <c r="R118" s="57">
        <f t="shared" si="36"/>
        <v>0.56075456192350437</v>
      </c>
      <c r="S118" s="57">
        <f t="shared" si="36"/>
        <v>-0.15952211086883716</v>
      </c>
      <c r="T118" s="56">
        <f t="shared" si="37"/>
        <v>2.6910160766252522</v>
      </c>
      <c r="U118" s="60">
        <f t="shared" si="37"/>
        <v>0.17934780176294129</v>
      </c>
    </row>
    <row r="119" spans="2:25" x14ac:dyDescent="0.25">
      <c r="B119" s="63" t="s">
        <v>334</v>
      </c>
      <c r="C119" s="89">
        <v>221259.68158398126</v>
      </c>
      <c r="D119" s="49">
        <v>257939.71790941444</v>
      </c>
      <c r="E119" s="50">
        <f t="shared" si="31"/>
        <v>0.83823011460495422</v>
      </c>
      <c r="F119" s="51">
        <f t="shared" si="32"/>
        <v>0.5249804867540675</v>
      </c>
      <c r="G119" s="52">
        <f t="shared" si="34"/>
        <v>2.8237951154778784</v>
      </c>
      <c r="H119" s="51">
        <f t="shared" si="35"/>
        <v>0.23765175380603409</v>
      </c>
      <c r="I119" s="13">
        <v>100.29708006958748</v>
      </c>
      <c r="J119" s="12">
        <v>100.35794490979082</v>
      </c>
      <c r="K119" s="53">
        <f t="shared" si="30"/>
        <v>100.06068455847479</v>
      </c>
      <c r="L119" s="53">
        <f t="shared" si="38"/>
        <v>2.958523608640462E-2</v>
      </c>
      <c r="M119" s="54">
        <f t="shared" si="33"/>
        <v>1.7440808112709538</v>
      </c>
      <c r="N119" s="18">
        <v>422680.98851067817</v>
      </c>
      <c r="O119" s="19">
        <v>620032.15345752379</v>
      </c>
      <c r="P119" s="55">
        <f t="shared" si="26"/>
        <v>52.346731364377796</v>
      </c>
      <c r="Q119" s="56">
        <f t="shared" si="27"/>
        <v>41.601022861645028</v>
      </c>
      <c r="R119" s="57">
        <f t="shared" si="36"/>
        <v>1.4250952055028243E-2</v>
      </c>
      <c r="S119" s="57">
        <f t="shared" si="36"/>
        <v>-0.38573116428634036</v>
      </c>
      <c r="T119" s="56">
        <f t="shared" si="37"/>
        <v>0.73923381270106781</v>
      </c>
      <c r="U119" s="60">
        <f t="shared" si="37"/>
        <v>-1.2912429569505113</v>
      </c>
    </row>
    <row r="120" spans="2:25" x14ac:dyDescent="0.25">
      <c r="B120" s="63" t="s">
        <v>335</v>
      </c>
      <c r="C120" s="89">
        <v>222315.3000730339</v>
      </c>
      <c r="D120" s="49">
        <v>258360.48723227051</v>
      </c>
      <c r="E120" s="50">
        <f t="shared" si="31"/>
        <v>0.47596033388757064</v>
      </c>
      <c r="F120" s="51">
        <f t="shared" si="32"/>
        <v>0.1629940921274553</v>
      </c>
      <c r="G120" s="50">
        <f t="shared" si="34"/>
        <v>2.6414299303702649</v>
      </c>
      <c r="H120" s="51">
        <f t="shared" si="35"/>
        <v>0.30990736411133923</v>
      </c>
      <c r="I120" s="13">
        <v>100.36736109781819</v>
      </c>
      <c r="J120" s="12">
        <v>100.85481831660428</v>
      </c>
      <c r="K120" s="53">
        <f t="shared" si="30"/>
        <v>100.48567304495633</v>
      </c>
      <c r="L120" s="53">
        <f t="shared" si="38"/>
        <v>0.42383130538290459</v>
      </c>
      <c r="M120" s="54">
        <f t="shared" si="33"/>
        <v>1.4921506284990782</v>
      </c>
      <c r="N120" s="18">
        <v>425269.36204303912</v>
      </c>
      <c r="O120" s="19">
        <v>616695.61530139099</v>
      </c>
      <c r="P120" s="55">
        <f t="shared" si="26"/>
        <v>52.276349983221834</v>
      </c>
      <c r="Q120" s="56">
        <f t="shared" si="27"/>
        <v>41.894328550723479</v>
      </c>
      <c r="R120" s="57">
        <f t="shared" si="36"/>
        <v>-0.13445229400484981</v>
      </c>
      <c r="S120" s="57">
        <f t="shared" si="36"/>
        <v>0.70504441694598796</v>
      </c>
      <c r="T120" s="56">
        <f t="shared" si="37"/>
        <v>0.15014604473500004</v>
      </c>
      <c r="U120" s="60">
        <f t="shared" si="37"/>
        <v>-0.44432075893099388</v>
      </c>
    </row>
    <row r="121" spans="2:25" x14ac:dyDescent="0.25">
      <c r="B121" s="63" t="s">
        <v>378</v>
      </c>
      <c r="C121" s="89">
        <v>223855</v>
      </c>
      <c r="D121" s="49">
        <v>259515</v>
      </c>
      <c r="E121" s="50">
        <f t="shared" ref="E121:E124" si="39">(LN(C121)-LN(C120))*100</f>
        <v>0.69018759822903064</v>
      </c>
      <c r="F121" s="51">
        <f t="shared" ref="F121:F124" si="40">(LN(D121)-LN(D120))*100</f>
        <v>0.44586573753697678</v>
      </c>
      <c r="G121" s="50">
        <f t="shared" ref="G121:G124" si="41">(LN(C121)-LN(C117))*100</f>
        <v>2.7562502414497203</v>
      </c>
      <c r="H121" s="51">
        <f t="shared" ref="H121:H124" si="42">(LN(D121)-LN(D117))*100</f>
        <v>1.1254502500895214</v>
      </c>
      <c r="I121" s="13">
        <v>100.22112528199057</v>
      </c>
      <c r="J121" s="12">
        <v>101.26428144808585</v>
      </c>
      <c r="K121" s="53">
        <f t="shared" si="30"/>
        <v>101.04085457348455</v>
      </c>
      <c r="L121" s="53">
        <f t="shared" ref="L121:L124" si="43">(LN(K121)-LN(K120))*100</f>
        <v>0.55097752101200825</v>
      </c>
      <c r="M121" s="54">
        <f t="shared" ref="M121:M124" si="44">(K121/K117-1)*100</f>
        <v>1.6285887153834055</v>
      </c>
      <c r="N121" s="18">
        <v>430233.60296861065</v>
      </c>
      <c r="O121" s="19">
        <v>622706.91752513731</v>
      </c>
      <c r="P121" s="55">
        <f t="shared" ref="P121:P124" si="45">C121/N121*100</f>
        <v>52.031035803665993</v>
      </c>
      <c r="Q121" s="56">
        <f t="shared" ref="Q121:Q124" si="46">D121/O121*100</f>
        <v>41.675303854244397</v>
      </c>
      <c r="R121" s="57">
        <f t="shared" ref="R121:R124" si="47">(P121/P120-1)*100</f>
        <v>-0.46926416942761895</v>
      </c>
      <c r="S121" s="57">
        <f t="shared" ref="S121:S124" si="48">(Q121/Q120-1)*100</f>
        <v>-0.52280273740130667</v>
      </c>
      <c r="T121" s="56">
        <f t="shared" ref="T121:T124" si="49">(P121/P117-1)*100</f>
        <v>-3.1468357126540614E-2</v>
      </c>
      <c r="U121" s="60">
        <f t="shared" ref="U121:U124" si="50">(Q121/Q117-1)*100</f>
        <v>-0.36705474266316429</v>
      </c>
    </row>
    <row r="122" spans="2:25" x14ac:dyDescent="0.25">
      <c r="B122" s="63" t="s">
        <v>379</v>
      </c>
      <c r="C122" s="89">
        <v>222679</v>
      </c>
      <c r="D122" s="49">
        <v>260654</v>
      </c>
      <c r="E122" s="50">
        <f t="shared" si="39"/>
        <v>-0.52672482673266074</v>
      </c>
      <c r="F122" s="51">
        <f t="shared" si="40"/>
        <v>0.43793529425268929</v>
      </c>
      <c r="G122" s="50">
        <f t="shared" si="41"/>
        <v>1.4776532199888948</v>
      </c>
      <c r="H122" s="51">
        <f t="shared" si="42"/>
        <v>1.5717756106711889</v>
      </c>
      <c r="I122" s="13">
        <v>100.95294122930316</v>
      </c>
      <c r="J122" s="12">
        <v>102.44884022497256</v>
      </c>
      <c r="K122" s="53">
        <f t="shared" si="30"/>
        <v>101.48177851725156</v>
      </c>
      <c r="L122" s="53">
        <f t="shared" si="43"/>
        <v>0.4354324587852787</v>
      </c>
      <c r="M122" s="54">
        <f t="shared" si="44"/>
        <v>1.4502419513287901</v>
      </c>
      <c r="N122" s="18">
        <v>430880.71852317697</v>
      </c>
      <c r="O122" s="19">
        <v>621724.57570482534</v>
      </c>
      <c r="P122" s="55">
        <f t="shared" si="45"/>
        <v>51.679963949935292</v>
      </c>
      <c r="Q122" s="56">
        <f t="shared" si="46"/>
        <v>41.924352066106849</v>
      </c>
      <c r="R122" s="57">
        <f t="shared" si="47"/>
        <v>-0.67473546952906416</v>
      </c>
      <c r="S122" s="57">
        <f t="shared" si="48"/>
        <v>0.59759183216390177</v>
      </c>
      <c r="T122" s="56">
        <f t="shared" si="49"/>
        <v>-1.2596823342568175</v>
      </c>
      <c r="U122" s="60">
        <f t="shared" si="50"/>
        <v>0.38848543136837943</v>
      </c>
    </row>
    <row r="123" spans="2:25" x14ac:dyDescent="0.25">
      <c r="B123" s="63" t="s">
        <v>380</v>
      </c>
      <c r="C123" s="89">
        <v>224281</v>
      </c>
      <c r="D123" s="49">
        <v>261104</v>
      </c>
      <c r="E123" s="50">
        <f t="shared" si="39"/>
        <v>0.71684574016881442</v>
      </c>
      <c r="F123" s="51">
        <f t="shared" si="40"/>
        <v>0.17249380424555483</v>
      </c>
      <c r="G123" s="50">
        <f t="shared" si="41"/>
        <v>1.356268845552755</v>
      </c>
      <c r="H123" s="51">
        <f t="shared" si="42"/>
        <v>1.2192889281626762</v>
      </c>
      <c r="I123" s="13">
        <v>101.41073028923537</v>
      </c>
      <c r="J123" s="12">
        <v>102.83718365095899</v>
      </c>
      <c r="K123" s="53">
        <f t="shared" si="30"/>
        <v>101.40660988995465</v>
      </c>
      <c r="L123" s="53">
        <f t="shared" si="43"/>
        <v>-7.409850443034216E-2</v>
      </c>
      <c r="M123" s="54">
        <f t="shared" si="44"/>
        <v>1.3451090579870151</v>
      </c>
      <c r="N123" s="18">
        <v>430351.0402373792</v>
      </c>
      <c r="O123" s="19">
        <v>622276.05986297654</v>
      </c>
      <c r="P123" s="55">
        <f t="shared" si="45"/>
        <v>52.115826158172609</v>
      </c>
      <c r="Q123" s="56">
        <f t="shared" si="46"/>
        <v>41.959512319579574</v>
      </c>
      <c r="R123" s="57">
        <f t="shared" si="47"/>
        <v>0.8433872141620613</v>
      </c>
      <c r="S123" s="57">
        <f t="shared" si="48"/>
        <v>8.3865943634098272E-2</v>
      </c>
      <c r="T123" s="56">
        <f t="shared" si="49"/>
        <v>-0.44110720991896724</v>
      </c>
      <c r="U123" s="60">
        <f t="shared" si="50"/>
        <v>0.86173231635864322</v>
      </c>
    </row>
    <row r="124" spans="2:25" x14ac:dyDescent="0.25">
      <c r="B124" s="63" t="s">
        <v>381</v>
      </c>
      <c r="C124" s="89">
        <v>224015</v>
      </c>
      <c r="D124" s="49">
        <v>261288</v>
      </c>
      <c r="E124" s="50">
        <f t="shared" si="39"/>
        <v>-0.11867160591094716</v>
      </c>
      <c r="F124" s="51">
        <f t="shared" si="40"/>
        <v>7.0445185841094826E-2</v>
      </c>
      <c r="G124" s="50">
        <f t="shared" si="41"/>
        <v>0.76163690575423715</v>
      </c>
      <c r="H124" s="51">
        <f t="shared" si="42"/>
        <v>1.1267400218763157</v>
      </c>
      <c r="I124" s="13">
        <v>101.61596321674888</v>
      </c>
      <c r="J124" s="12">
        <v>102.97908820917914</v>
      </c>
      <c r="K124" s="53">
        <f t="shared" si="30"/>
        <v>101.34144769116904</v>
      </c>
      <c r="L124" s="53">
        <f t="shared" si="43"/>
        <v>-6.4278989211175031E-2</v>
      </c>
      <c r="M124" s="54">
        <f t="shared" si="44"/>
        <v>0.85163846773443908</v>
      </c>
      <c r="N124" s="18">
        <v>427650.75518143864</v>
      </c>
      <c r="O124" s="19">
        <v>622462.93436075037</v>
      </c>
      <c r="P124" s="55">
        <f t="shared" si="45"/>
        <v>52.382697162538051</v>
      </c>
      <c r="Q124" s="56">
        <f t="shared" si="46"/>
        <v>41.976475317094099</v>
      </c>
      <c r="R124" s="57">
        <f t="shared" si="47"/>
        <v>0.51207286545833508</v>
      </c>
      <c r="S124" s="57">
        <f t="shared" si="48"/>
        <v>4.0427060699199657E-2</v>
      </c>
      <c r="T124" s="56">
        <f t="shared" si="49"/>
        <v>0.20343267911846485</v>
      </c>
      <c r="U124" s="60">
        <f t="shared" si="50"/>
        <v>0.19608087589031431</v>
      </c>
    </row>
    <row r="125" spans="2:25" x14ac:dyDescent="0.25">
      <c r="B125" s="64"/>
      <c r="C125" s="28"/>
      <c r="D125" s="29"/>
      <c r="E125" s="31"/>
      <c r="F125" s="32"/>
      <c r="G125" s="31"/>
      <c r="H125" s="32"/>
      <c r="I125" s="14"/>
      <c r="J125" s="15"/>
      <c r="K125" s="38"/>
      <c r="L125" s="38"/>
      <c r="M125" s="39"/>
      <c r="N125" s="20"/>
      <c r="O125" s="21"/>
      <c r="P125" s="22"/>
      <c r="Q125" s="47"/>
      <c r="R125" s="48"/>
      <c r="S125" s="48"/>
      <c r="T125" s="47"/>
      <c r="U125" s="61"/>
    </row>
    <row r="126" spans="2:25" x14ac:dyDescent="0.25">
      <c r="T126" s="6"/>
      <c r="U126" s="6"/>
      <c r="X126" s="7"/>
      <c r="Y126" s="7"/>
    </row>
  </sheetData>
  <mergeCells count="14">
    <mergeCell ref="C3:D3"/>
    <mergeCell ref="B2:B4"/>
    <mergeCell ref="C2:H2"/>
    <mergeCell ref="K2:M2"/>
    <mergeCell ref="P3:Q3"/>
    <mergeCell ref="R3:S3"/>
    <mergeCell ref="T3:U3"/>
    <mergeCell ref="E3:F3"/>
    <mergeCell ref="G3:H3"/>
    <mergeCell ref="I2:J2"/>
    <mergeCell ref="P2:U2"/>
    <mergeCell ref="N3:O3"/>
    <mergeCell ref="I3:J3"/>
    <mergeCell ref="N2:O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IW131"/>
  <sheetViews>
    <sheetView workbookViewId="0">
      <pane xSplit="3" ySplit="2" topLeftCell="D60" activePane="bottomRight" state="frozen"/>
      <selection pane="topRight" activeCell="C1" sqref="C1"/>
      <selection pane="bottomLeft" activeCell="A2" sqref="A2"/>
      <selection pane="bottomRight" activeCell="AA79" sqref="AA79"/>
    </sheetView>
  </sheetViews>
  <sheetFormatPr defaultRowHeight="15" x14ac:dyDescent="0.25"/>
  <cols>
    <col min="1" max="1" width="2.140625" customWidth="1"/>
    <col min="3" max="3" width="33.7109375" customWidth="1"/>
    <col min="4" max="23" width="5.5703125" bestFit="1" customWidth="1"/>
    <col min="24" max="25" width="5.5703125" customWidth="1"/>
    <col min="26" max="26" width="8.28515625" bestFit="1" customWidth="1"/>
    <col min="27" max="27" width="10.5703125" style="1" bestFit="1" customWidth="1"/>
    <col min="28" max="49" width="5" bestFit="1" customWidth="1"/>
  </cols>
  <sheetData>
    <row r="1" spans="2:49" ht="11.25" customHeight="1" x14ac:dyDescent="0.25"/>
    <row r="2" spans="2:49" x14ac:dyDescent="0.25">
      <c r="B2" s="93" t="s">
        <v>209</v>
      </c>
      <c r="C2" s="94" t="s">
        <v>210</v>
      </c>
      <c r="D2" s="95">
        <v>1997</v>
      </c>
      <c r="E2" s="95">
        <v>1998</v>
      </c>
      <c r="F2" s="95">
        <v>1999</v>
      </c>
      <c r="G2" s="95">
        <v>2000</v>
      </c>
      <c r="H2" s="95">
        <v>2001</v>
      </c>
      <c r="I2" s="95">
        <v>2002</v>
      </c>
      <c r="J2" s="95">
        <v>2003</v>
      </c>
      <c r="K2" s="95">
        <v>2004</v>
      </c>
      <c r="L2" s="95">
        <v>2005</v>
      </c>
      <c r="M2" s="95">
        <v>2006</v>
      </c>
      <c r="N2" s="95">
        <v>2007</v>
      </c>
      <c r="O2" s="95">
        <v>2008</v>
      </c>
      <c r="P2" s="95">
        <v>2009</v>
      </c>
      <c r="Q2" s="95">
        <v>2010</v>
      </c>
      <c r="R2" s="95">
        <v>2011</v>
      </c>
      <c r="S2" s="95">
        <v>2012</v>
      </c>
      <c r="T2" s="95">
        <v>2013</v>
      </c>
      <c r="U2" s="95">
        <v>2014</v>
      </c>
      <c r="V2" s="95">
        <v>2015</v>
      </c>
      <c r="W2" s="95">
        <v>2016</v>
      </c>
      <c r="X2" s="95">
        <v>2017</v>
      </c>
      <c r="Y2" s="95">
        <v>2018</v>
      </c>
      <c r="Z2" s="96" t="s">
        <v>207</v>
      </c>
      <c r="AA2" s="108" t="s">
        <v>208</v>
      </c>
      <c r="AB2" s="106">
        <v>1997</v>
      </c>
      <c r="AC2" s="106">
        <v>1998</v>
      </c>
      <c r="AD2" s="106">
        <v>1999</v>
      </c>
      <c r="AE2" s="106">
        <v>2000</v>
      </c>
      <c r="AF2" s="106">
        <v>2001</v>
      </c>
      <c r="AG2" s="106">
        <v>2002</v>
      </c>
      <c r="AH2" s="106">
        <v>2003</v>
      </c>
      <c r="AI2" s="106">
        <v>2004</v>
      </c>
      <c r="AJ2" s="106">
        <v>2005</v>
      </c>
      <c r="AK2" s="106">
        <v>2006</v>
      </c>
      <c r="AL2" s="106">
        <v>2007</v>
      </c>
      <c r="AM2" s="106">
        <v>2008</v>
      </c>
      <c r="AN2" s="106">
        <v>2009</v>
      </c>
      <c r="AO2" s="106">
        <v>2010</v>
      </c>
      <c r="AP2" s="106">
        <v>2011</v>
      </c>
      <c r="AQ2" s="106">
        <v>2012</v>
      </c>
      <c r="AR2" s="106">
        <v>2013</v>
      </c>
      <c r="AS2" s="106">
        <v>2014</v>
      </c>
      <c r="AT2" s="106">
        <v>2015</v>
      </c>
      <c r="AU2" s="106">
        <v>2016</v>
      </c>
      <c r="AV2" s="106">
        <v>2017</v>
      </c>
      <c r="AW2" s="107">
        <v>2018</v>
      </c>
    </row>
    <row r="3" spans="2:49" x14ac:dyDescent="0.25">
      <c r="B3" s="97" t="s">
        <v>206</v>
      </c>
      <c r="C3" s="98" t="s">
        <v>205</v>
      </c>
      <c r="D3" s="99">
        <v>0.27858247212954673</v>
      </c>
      <c r="E3" s="99">
        <v>0.26635773130544993</v>
      </c>
      <c r="F3" s="99">
        <v>0.25872152468201709</v>
      </c>
      <c r="G3" s="99">
        <v>0.26181466870622333</v>
      </c>
      <c r="H3" s="99">
        <v>0.27609700705653339</v>
      </c>
      <c r="I3" s="99">
        <v>0.26177626023424017</v>
      </c>
      <c r="J3" s="99">
        <v>0.27895178656155334</v>
      </c>
      <c r="K3" s="99">
        <v>0.27543442473019936</v>
      </c>
      <c r="L3" s="99">
        <v>0.28300574012871804</v>
      </c>
      <c r="M3" s="99">
        <v>0.28658862876254182</v>
      </c>
      <c r="N3" s="99">
        <v>0.28790702081293623</v>
      </c>
      <c r="O3" s="99">
        <v>0.28347303407962943</v>
      </c>
      <c r="P3" s="99">
        <v>0.28834700528149232</v>
      </c>
      <c r="Q3" s="99">
        <v>0.3036904434040209</v>
      </c>
      <c r="R3" s="99">
        <v>0.29148399421979476</v>
      </c>
      <c r="S3" s="99">
        <v>0.29770271948342231</v>
      </c>
      <c r="T3" s="99">
        <v>0.29780217191585595</v>
      </c>
      <c r="U3" s="99">
        <v>0.26785714285714285</v>
      </c>
      <c r="V3" s="99">
        <v>0.28576627393895282</v>
      </c>
      <c r="W3" s="99">
        <v>0.30701400107700594</v>
      </c>
      <c r="X3" s="99">
        <v>0.31132872587039884</v>
      </c>
      <c r="Y3" s="99">
        <v>0.29894388072064609</v>
      </c>
      <c r="Z3" s="100">
        <v>0.29314761434148795</v>
      </c>
      <c r="AA3" s="109">
        <f>IF(Z3&gt;0.1,1,0)</f>
        <v>1</v>
      </c>
      <c r="AB3" s="77">
        <f>IF(D3&gt;0.1,1,0)</f>
        <v>1</v>
      </c>
      <c r="AC3" s="77">
        <f t="shared" ref="AC3:AU16" si="0">IF(E3&gt;0.1,1,0)</f>
        <v>1</v>
      </c>
      <c r="AD3" s="77">
        <f t="shared" si="0"/>
        <v>1</v>
      </c>
      <c r="AE3" s="77">
        <f t="shared" si="0"/>
        <v>1</v>
      </c>
      <c r="AF3" s="77">
        <f t="shared" si="0"/>
        <v>1</v>
      </c>
      <c r="AG3" s="77">
        <f t="shared" si="0"/>
        <v>1</v>
      </c>
      <c r="AH3" s="77">
        <f t="shared" si="0"/>
        <v>1</v>
      </c>
      <c r="AI3" s="77">
        <f t="shared" si="0"/>
        <v>1</v>
      </c>
      <c r="AJ3" s="77">
        <f t="shared" si="0"/>
        <v>1</v>
      </c>
      <c r="AK3" s="77">
        <f t="shared" si="0"/>
        <v>1</v>
      </c>
      <c r="AL3" s="77">
        <f t="shared" si="0"/>
        <v>1</v>
      </c>
      <c r="AM3" s="77">
        <f t="shared" si="0"/>
        <v>1</v>
      </c>
      <c r="AN3" s="77">
        <f t="shared" si="0"/>
        <v>1</v>
      </c>
      <c r="AO3" s="77">
        <f t="shared" si="0"/>
        <v>1</v>
      </c>
      <c r="AP3" s="77">
        <f t="shared" si="0"/>
        <v>1</v>
      </c>
      <c r="AQ3" s="77">
        <f t="shared" si="0"/>
        <v>1</v>
      </c>
      <c r="AR3" s="77">
        <f t="shared" si="0"/>
        <v>1</v>
      </c>
      <c r="AS3" s="77">
        <f t="shared" si="0"/>
        <v>1</v>
      </c>
      <c r="AT3" s="77">
        <f t="shared" si="0"/>
        <v>1</v>
      </c>
      <c r="AU3" s="77">
        <f t="shared" si="0"/>
        <v>1</v>
      </c>
      <c r="AV3" s="77">
        <f t="shared" ref="AV3:AW66" si="1">IF(X3&gt;0.1,1,0)</f>
        <v>1</v>
      </c>
      <c r="AW3" s="68">
        <f t="shared" si="1"/>
        <v>1</v>
      </c>
    </row>
    <row r="4" spans="2:49" x14ac:dyDescent="0.25">
      <c r="B4" s="97" t="s">
        <v>204</v>
      </c>
      <c r="C4" s="98" t="s">
        <v>203</v>
      </c>
      <c r="D4" s="99">
        <v>0.17335243553008595</v>
      </c>
      <c r="E4" s="99">
        <v>0.17241379310344829</v>
      </c>
      <c r="F4" s="99">
        <v>0.15645371577574968</v>
      </c>
      <c r="G4" s="99">
        <v>0.12979683972911965</v>
      </c>
      <c r="H4" s="99">
        <v>0.13598074608904934</v>
      </c>
      <c r="I4" s="99">
        <v>0.13468013468013468</v>
      </c>
      <c r="J4" s="99">
        <v>0.15899122807017543</v>
      </c>
      <c r="K4" s="99">
        <v>0.15602836879432624</v>
      </c>
      <c r="L4" s="99">
        <v>0.18006103763987794</v>
      </c>
      <c r="M4" s="99">
        <v>0.18514851485148515</v>
      </c>
      <c r="N4" s="99">
        <v>0.18355481727574752</v>
      </c>
      <c r="O4" s="99">
        <v>0.18953068592057762</v>
      </c>
      <c r="P4" s="99">
        <v>0.1208</v>
      </c>
      <c r="Q4" s="99">
        <v>0.12389380530973451</v>
      </c>
      <c r="R4" s="99">
        <v>0.11937377690802348</v>
      </c>
      <c r="S4" s="99">
        <v>0.12432795698924731</v>
      </c>
      <c r="T4" s="99">
        <v>0.11362209667294414</v>
      </c>
      <c r="U4" s="99">
        <v>0.11096605744125326</v>
      </c>
      <c r="V4" s="99">
        <v>0.11224489795918367</v>
      </c>
      <c r="W4" s="99">
        <v>8.8533333333333339E-2</v>
      </c>
      <c r="X4" s="99">
        <v>7.2872590503055945E-2</v>
      </c>
      <c r="Y4" s="99">
        <v>7.7341137123745823E-2</v>
      </c>
      <c r="Z4" s="100">
        <v>0.2235581440582291</v>
      </c>
      <c r="AA4" s="109">
        <f t="shared" ref="AA4:AA67" si="2">IF(Z4&gt;0.1,1,0)</f>
        <v>1</v>
      </c>
      <c r="AB4" s="77">
        <f t="shared" ref="AB4:AB67" si="3">IF(D4&gt;0.1,1,0)</f>
        <v>1</v>
      </c>
      <c r="AC4" s="77">
        <f t="shared" si="0"/>
        <v>1</v>
      </c>
      <c r="AD4" s="77">
        <f t="shared" si="0"/>
        <v>1</v>
      </c>
      <c r="AE4" s="77">
        <f t="shared" si="0"/>
        <v>1</v>
      </c>
      <c r="AF4" s="77">
        <f t="shared" si="0"/>
        <v>1</v>
      </c>
      <c r="AG4" s="77">
        <f t="shared" si="0"/>
        <v>1</v>
      </c>
      <c r="AH4" s="77">
        <f t="shared" si="0"/>
        <v>1</v>
      </c>
      <c r="AI4" s="77">
        <f t="shared" si="0"/>
        <v>1</v>
      </c>
      <c r="AJ4" s="77">
        <f t="shared" si="0"/>
        <v>1</v>
      </c>
      <c r="AK4" s="77">
        <f t="shared" si="0"/>
        <v>1</v>
      </c>
      <c r="AL4" s="77">
        <f t="shared" si="0"/>
        <v>1</v>
      </c>
      <c r="AM4" s="77">
        <f t="shared" si="0"/>
        <v>1</v>
      </c>
      <c r="AN4" s="77">
        <f t="shared" si="0"/>
        <v>1</v>
      </c>
      <c r="AO4" s="77">
        <f t="shared" si="0"/>
        <v>1</v>
      </c>
      <c r="AP4" s="77">
        <f t="shared" si="0"/>
        <v>1</v>
      </c>
      <c r="AQ4" s="77">
        <f t="shared" si="0"/>
        <v>1</v>
      </c>
      <c r="AR4" s="77">
        <f t="shared" si="0"/>
        <v>1</v>
      </c>
      <c r="AS4" s="77">
        <f t="shared" si="0"/>
        <v>1</v>
      </c>
      <c r="AT4" s="77">
        <f t="shared" si="0"/>
        <v>1</v>
      </c>
      <c r="AU4" s="77">
        <f t="shared" si="0"/>
        <v>0</v>
      </c>
      <c r="AV4" s="77">
        <f t="shared" si="1"/>
        <v>0</v>
      </c>
      <c r="AW4" s="68">
        <f t="shared" si="1"/>
        <v>0</v>
      </c>
    </row>
    <row r="5" spans="2:49" x14ac:dyDescent="0.25">
      <c r="B5" s="97" t="s">
        <v>202</v>
      </c>
      <c r="C5" s="98" t="s">
        <v>201</v>
      </c>
      <c r="D5" s="99">
        <v>0.38654781199351701</v>
      </c>
      <c r="E5" s="99">
        <v>0.37850467289719625</v>
      </c>
      <c r="F5" s="99">
        <v>0.3676680972818312</v>
      </c>
      <c r="G5" s="99">
        <v>0.33888888888888891</v>
      </c>
      <c r="H5" s="99">
        <v>0.32306763285024154</v>
      </c>
      <c r="I5" s="99">
        <v>0.31678486997635935</v>
      </c>
      <c r="J5" s="99">
        <v>0.36813186813186816</v>
      </c>
      <c r="K5" s="99">
        <v>0.34220743205768162</v>
      </c>
      <c r="L5" s="99">
        <v>0.37035069075451649</v>
      </c>
      <c r="M5" s="99">
        <v>0.39675516224188789</v>
      </c>
      <c r="N5" s="99">
        <v>0.3886162904808636</v>
      </c>
      <c r="O5" s="99">
        <v>0.38042020563254358</v>
      </c>
      <c r="P5" s="99">
        <v>0.43274582560296848</v>
      </c>
      <c r="Q5" s="99">
        <v>0.4489706526500219</v>
      </c>
      <c r="R5" s="99">
        <v>0.46735112936344969</v>
      </c>
      <c r="S5" s="99">
        <v>0.43298163345056662</v>
      </c>
      <c r="T5" s="99">
        <v>0.44190600522193213</v>
      </c>
      <c r="U5" s="99">
        <v>0.45947670708359922</v>
      </c>
      <c r="V5" s="99">
        <v>0.39466158245948524</v>
      </c>
      <c r="W5" s="99">
        <v>0.44176136363636365</v>
      </c>
      <c r="X5" s="99">
        <v>0.47221490650513565</v>
      </c>
      <c r="Y5" s="99">
        <v>0.44310609943618656</v>
      </c>
      <c r="Z5" s="100">
        <v>0.44954137035444008</v>
      </c>
      <c r="AA5" s="109">
        <f t="shared" si="2"/>
        <v>1</v>
      </c>
      <c r="AB5" s="77">
        <f t="shared" si="3"/>
        <v>1</v>
      </c>
      <c r="AC5" s="77">
        <f t="shared" si="0"/>
        <v>1</v>
      </c>
      <c r="AD5" s="77">
        <f t="shared" si="0"/>
        <v>1</v>
      </c>
      <c r="AE5" s="77">
        <f t="shared" si="0"/>
        <v>1</v>
      </c>
      <c r="AF5" s="77">
        <f t="shared" si="0"/>
        <v>1</v>
      </c>
      <c r="AG5" s="77">
        <f t="shared" si="0"/>
        <v>1</v>
      </c>
      <c r="AH5" s="77">
        <f t="shared" si="0"/>
        <v>1</v>
      </c>
      <c r="AI5" s="77">
        <f t="shared" si="0"/>
        <v>1</v>
      </c>
      <c r="AJ5" s="77">
        <f t="shared" si="0"/>
        <v>1</v>
      </c>
      <c r="AK5" s="77">
        <f t="shared" si="0"/>
        <v>1</v>
      </c>
      <c r="AL5" s="77">
        <f t="shared" si="0"/>
        <v>1</v>
      </c>
      <c r="AM5" s="77">
        <f t="shared" si="0"/>
        <v>1</v>
      </c>
      <c r="AN5" s="77">
        <f t="shared" si="0"/>
        <v>1</v>
      </c>
      <c r="AO5" s="77">
        <f t="shared" si="0"/>
        <v>1</v>
      </c>
      <c r="AP5" s="77">
        <f t="shared" si="0"/>
        <v>1</v>
      </c>
      <c r="AQ5" s="77">
        <f t="shared" si="0"/>
        <v>1</v>
      </c>
      <c r="AR5" s="77">
        <f t="shared" si="0"/>
        <v>1</v>
      </c>
      <c r="AS5" s="77">
        <f t="shared" si="0"/>
        <v>1</v>
      </c>
      <c r="AT5" s="77">
        <f t="shared" si="0"/>
        <v>1</v>
      </c>
      <c r="AU5" s="77">
        <f t="shared" si="0"/>
        <v>1</v>
      </c>
      <c r="AV5" s="77">
        <f t="shared" si="1"/>
        <v>1</v>
      </c>
      <c r="AW5" s="68">
        <f t="shared" si="1"/>
        <v>1</v>
      </c>
    </row>
    <row r="6" spans="2:49" x14ac:dyDescent="0.25">
      <c r="B6" s="97" t="s">
        <v>200</v>
      </c>
      <c r="C6" s="98" t="s">
        <v>199</v>
      </c>
      <c r="D6" s="99">
        <v>0.26708766716196136</v>
      </c>
      <c r="E6" s="99">
        <v>0.2490075784915193</v>
      </c>
      <c r="F6" s="99">
        <v>0.2631800927878532</v>
      </c>
      <c r="G6" s="99">
        <v>0.33167870036101083</v>
      </c>
      <c r="H6" s="99">
        <v>0.44213973799126638</v>
      </c>
      <c r="I6" s="99">
        <v>0.37763713080168776</v>
      </c>
      <c r="J6" s="99">
        <v>0.42272126816380451</v>
      </c>
      <c r="K6" s="99">
        <v>0.54851643945469131</v>
      </c>
      <c r="L6" s="99">
        <v>0.62126137841352402</v>
      </c>
      <c r="M6" s="99">
        <v>0.64130110414801555</v>
      </c>
      <c r="N6" s="99">
        <v>0.63668150031786397</v>
      </c>
      <c r="O6" s="99">
        <v>0.74299835255354196</v>
      </c>
      <c r="P6" s="99">
        <v>0.67147117296222669</v>
      </c>
      <c r="Q6" s="99">
        <v>0.60292326431181487</v>
      </c>
      <c r="R6" s="99">
        <v>0.68797838811346246</v>
      </c>
      <c r="S6" s="99">
        <v>0.66445320605934843</v>
      </c>
      <c r="T6" s="99">
        <v>0.72736054093214197</v>
      </c>
      <c r="U6" s="99">
        <v>0.69822303921568629</v>
      </c>
      <c r="V6" s="99">
        <v>0.65084388185654007</v>
      </c>
      <c r="W6" s="99">
        <v>0.46304163126593034</v>
      </c>
      <c r="X6" s="99">
        <v>0.54107264086897489</v>
      </c>
      <c r="Y6" s="99">
        <v>0.62672258837627326</v>
      </c>
      <c r="Z6" s="100">
        <v>0.53296941362973205</v>
      </c>
      <c r="AA6" s="109">
        <f t="shared" si="2"/>
        <v>1</v>
      </c>
      <c r="AB6" s="77">
        <f t="shared" si="3"/>
        <v>1</v>
      </c>
      <c r="AC6" s="77">
        <f t="shared" si="0"/>
        <v>1</v>
      </c>
      <c r="AD6" s="77">
        <f t="shared" si="0"/>
        <v>1</v>
      </c>
      <c r="AE6" s="77">
        <f t="shared" si="0"/>
        <v>1</v>
      </c>
      <c r="AF6" s="77">
        <f t="shared" si="0"/>
        <v>1</v>
      </c>
      <c r="AG6" s="77">
        <f t="shared" si="0"/>
        <v>1</v>
      </c>
      <c r="AH6" s="77">
        <f t="shared" si="0"/>
        <v>1</v>
      </c>
      <c r="AI6" s="77">
        <f t="shared" si="0"/>
        <v>1</v>
      </c>
      <c r="AJ6" s="77">
        <f t="shared" si="0"/>
        <v>1</v>
      </c>
      <c r="AK6" s="77">
        <f t="shared" si="0"/>
        <v>1</v>
      </c>
      <c r="AL6" s="77">
        <f t="shared" si="0"/>
        <v>1</v>
      </c>
      <c r="AM6" s="77">
        <f t="shared" si="0"/>
        <v>1</v>
      </c>
      <c r="AN6" s="77">
        <f t="shared" si="0"/>
        <v>1</v>
      </c>
      <c r="AO6" s="77">
        <f t="shared" si="0"/>
        <v>1</v>
      </c>
      <c r="AP6" s="77">
        <f t="shared" si="0"/>
        <v>1</v>
      </c>
      <c r="AQ6" s="77">
        <f t="shared" si="0"/>
        <v>1</v>
      </c>
      <c r="AR6" s="77">
        <f t="shared" si="0"/>
        <v>1</v>
      </c>
      <c r="AS6" s="77">
        <f t="shared" si="0"/>
        <v>1</v>
      </c>
      <c r="AT6" s="77">
        <f t="shared" si="0"/>
        <v>1</v>
      </c>
      <c r="AU6" s="77">
        <f t="shared" si="0"/>
        <v>1</v>
      </c>
      <c r="AV6" s="77">
        <f t="shared" si="1"/>
        <v>1</v>
      </c>
      <c r="AW6" s="68">
        <f t="shared" si="1"/>
        <v>1</v>
      </c>
    </row>
    <row r="7" spans="2:49" x14ac:dyDescent="0.25">
      <c r="B7" s="97" t="s">
        <v>198</v>
      </c>
      <c r="C7" s="98" t="s">
        <v>197</v>
      </c>
      <c r="D7" s="99">
        <v>0.53516892536743654</v>
      </c>
      <c r="E7" s="99">
        <v>0.45200739724393008</v>
      </c>
      <c r="F7" s="99">
        <v>0.50185126414894743</v>
      </c>
      <c r="G7" s="99">
        <v>0.58738524311458684</v>
      </c>
      <c r="H7" s="99">
        <v>0.59740929081913141</v>
      </c>
      <c r="I7" s="99">
        <v>0.6159227181878747</v>
      </c>
      <c r="J7" s="99">
        <v>0.59698131794673326</v>
      </c>
      <c r="K7" s="99">
        <v>0.61229270698477278</v>
      </c>
      <c r="L7" s="99">
        <v>0.64560228259521146</v>
      </c>
      <c r="M7" s="99">
        <v>0.68855530714361757</v>
      </c>
      <c r="N7" s="99">
        <v>0.69382273948075202</v>
      </c>
      <c r="O7" s="99">
        <v>0.7524876608846075</v>
      </c>
      <c r="P7" s="99">
        <v>0.76139756673648562</v>
      </c>
      <c r="Q7" s="99">
        <v>0.79806097498418349</v>
      </c>
      <c r="R7" s="99">
        <v>0.82829036815867341</v>
      </c>
      <c r="S7" s="99">
        <v>0.86051958540853413</v>
      </c>
      <c r="T7" s="99">
        <v>0.86139913000071311</v>
      </c>
      <c r="U7" s="99">
        <v>0.88309053706650809</v>
      </c>
      <c r="V7" s="99">
        <v>0.86106448364021382</v>
      </c>
      <c r="W7" s="99">
        <v>0.84934075926346897</v>
      </c>
      <c r="X7" s="99">
        <v>0.92296686900893166</v>
      </c>
      <c r="Y7" s="99">
        <v>0.97667871599673506</v>
      </c>
      <c r="Z7" s="100">
        <v>0.65325635461180143</v>
      </c>
      <c r="AA7" s="109">
        <f t="shared" si="2"/>
        <v>1</v>
      </c>
      <c r="AB7" s="77">
        <f t="shared" si="3"/>
        <v>1</v>
      </c>
      <c r="AC7" s="77">
        <f t="shared" si="0"/>
        <v>1</v>
      </c>
      <c r="AD7" s="77">
        <f t="shared" si="0"/>
        <v>1</v>
      </c>
      <c r="AE7" s="77">
        <f t="shared" si="0"/>
        <v>1</v>
      </c>
      <c r="AF7" s="77">
        <f t="shared" si="0"/>
        <v>1</v>
      </c>
      <c r="AG7" s="77">
        <f t="shared" si="0"/>
        <v>1</v>
      </c>
      <c r="AH7" s="77">
        <f t="shared" si="0"/>
        <v>1</v>
      </c>
      <c r="AI7" s="77">
        <f t="shared" si="0"/>
        <v>1</v>
      </c>
      <c r="AJ7" s="77">
        <f t="shared" si="0"/>
        <v>1</v>
      </c>
      <c r="AK7" s="77">
        <f t="shared" si="0"/>
        <v>1</v>
      </c>
      <c r="AL7" s="77">
        <f t="shared" si="0"/>
        <v>1</v>
      </c>
      <c r="AM7" s="77">
        <f t="shared" si="0"/>
        <v>1</v>
      </c>
      <c r="AN7" s="77">
        <f t="shared" si="0"/>
        <v>1</v>
      </c>
      <c r="AO7" s="77">
        <f t="shared" si="0"/>
        <v>1</v>
      </c>
      <c r="AP7" s="77">
        <f t="shared" si="0"/>
        <v>1</v>
      </c>
      <c r="AQ7" s="77">
        <f t="shared" si="0"/>
        <v>1</v>
      </c>
      <c r="AR7" s="77">
        <f t="shared" si="0"/>
        <v>1</v>
      </c>
      <c r="AS7" s="77">
        <f t="shared" si="0"/>
        <v>1</v>
      </c>
      <c r="AT7" s="77">
        <f t="shared" si="0"/>
        <v>1</v>
      </c>
      <c r="AU7" s="77">
        <f t="shared" si="0"/>
        <v>1</v>
      </c>
      <c r="AV7" s="77">
        <f t="shared" si="1"/>
        <v>1</v>
      </c>
      <c r="AW7" s="68">
        <f t="shared" si="1"/>
        <v>1</v>
      </c>
    </row>
    <row r="8" spans="2:49" x14ac:dyDescent="0.25">
      <c r="B8" s="97" t="s">
        <v>196</v>
      </c>
      <c r="C8" s="98" t="s">
        <v>195</v>
      </c>
      <c r="D8" s="99">
        <v>0.76536381514257623</v>
      </c>
      <c r="E8" s="99">
        <v>0.63755458515283847</v>
      </c>
      <c r="F8" s="99">
        <v>0.74835224203133444</v>
      </c>
      <c r="G8" s="99">
        <v>0.8248620389195469</v>
      </c>
      <c r="H8" s="99">
        <v>0.82193329564725837</v>
      </c>
      <c r="I8" s="99">
        <v>0.83048448557430599</v>
      </c>
      <c r="J8" s="99">
        <v>0.80634828188701224</v>
      </c>
      <c r="K8" s="99">
        <v>0.8017273751408186</v>
      </c>
      <c r="L8" s="99">
        <v>0.82391022874406561</v>
      </c>
      <c r="M8" s="99">
        <v>0.81475265017667842</v>
      </c>
      <c r="N8" s="99">
        <v>0.80748876684972537</v>
      </c>
      <c r="O8" s="99">
        <v>0.86732186732186733</v>
      </c>
      <c r="P8" s="99">
        <v>0.91061373873873874</v>
      </c>
      <c r="Q8" s="99">
        <v>1.0451320227986507</v>
      </c>
      <c r="R8" s="99">
        <v>1.1169548010831076</v>
      </c>
      <c r="S8" s="99">
        <v>0.9892294946147473</v>
      </c>
      <c r="T8" s="99">
        <v>0.90832467382519344</v>
      </c>
      <c r="U8" s="99">
        <v>0.32650273224043713</v>
      </c>
      <c r="V8" s="99">
        <v>0.31203275186899254</v>
      </c>
      <c r="W8" s="99">
        <v>0.38911322888063316</v>
      </c>
      <c r="X8" s="99">
        <v>0.48962594973699591</v>
      </c>
      <c r="Y8" s="99">
        <v>0.43191233462515033</v>
      </c>
      <c r="Z8" s="100">
        <v>0.83580371431122025</v>
      </c>
      <c r="AA8" s="109">
        <f t="shared" si="2"/>
        <v>1</v>
      </c>
      <c r="AB8" s="77">
        <f t="shared" si="3"/>
        <v>1</v>
      </c>
      <c r="AC8" s="77">
        <f t="shared" si="0"/>
        <v>1</v>
      </c>
      <c r="AD8" s="77">
        <f t="shared" si="0"/>
        <v>1</v>
      </c>
      <c r="AE8" s="77">
        <f t="shared" si="0"/>
        <v>1</v>
      </c>
      <c r="AF8" s="77">
        <f t="shared" si="0"/>
        <v>1</v>
      </c>
      <c r="AG8" s="77">
        <f t="shared" si="0"/>
        <v>1</v>
      </c>
      <c r="AH8" s="77">
        <f t="shared" si="0"/>
        <v>1</v>
      </c>
      <c r="AI8" s="77">
        <f t="shared" si="0"/>
        <v>1</v>
      </c>
      <c r="AJ8" s="77">
        <f t="shared" si="0"/>
        <v>1</v>
      </c>
      <c r="AK8" s="77">
        <f t="shared" si="0"/>
        <v>1</v>
      </c>
      <c r="AL8" s="77">
        <f t="shared" si="0"/>
        <v>1</v>
      </c>
      <c r="AM8" s="77">
        <f t="shared" si="0"/>
        <v>1</v>
      </c>
      <c r="AN8" s="77">
        <f t="shared" si="0"/>
        <v>1</v>
      </c>
      <c r="AO8" s="77">
        <f t="shared" si="0"/>
        <v>1</v>
      </c>
      <c r="AP8" s="77">
        <f t="shared" si="0"/>
        <v>1</v>
      </c>
      <c r="AQ8" s="77">
        <f t="shared" si="0"/>
        <v>1</v>
      </c>
      <c r="AR8" s="77">
        <f t="shared" si="0"/>
        <v>1</v>
      </c>
      <c r="AS8" s="77">
        <f t="shared" si="0"/>
        <v>1</v>
      </c>
      <c r="AT8" s="77">
        <f t="shared" si="0"/>
        <v>1</v>
      </c>
      <c r="AU8" s="77">
        <f t="shared" si="0"/>
        <v>1</v>
      </c>
      <c r="AV8" s="77">
        <f t="shared" si="1"/>
        <v>1</v>
      </c>
      <c r="AW8" s="68">
        <f t="shared" si="1"/>
        <v>1</v>
      </c>
    </row>
    <row r="9" spans="2:49" x14ac:dyDescent="0.25">
      <c r="B9" s="97" t="s">
        <v>194</v>
      </c>
      <c r="C9" s="98" t="s">
        <v>193</v>
      </c>
      <c r="D9" s="99">
        <v>0.15517241379310345</v>
      </c>
      <c r="E9" s="99">
        <v>0.17650025214321735</v>
      </c>
      <c r="F9" s="99">
        <v>0.16869227029654837</v>
      </c>
      <c r="G9" s="99">
        <v>0.17397137745974955</v>
      </c>
      <c r="H9" s="99">
        <v>0.16588050314465408</v>
      </c>
      <c r="I9" s="99">
        <v>0.14736842105263157</v>
      </c>
      <c r="J9" s="99">
        <v>0.15095785440613027</v>
      </c>
      <c r="K9" s="99">
        <v>0.15687705217074061</v>
      </c>
      <c r="L9" s="99">
        <v>0.13616147793362984</v>
      </c>
      <c r="M9" s="99">
        <v>0.10417213329834689</v>
      </c>
      <c r="N9" s="99">
        <v>9.5215079748670856E-2</v>
      </c>
      <c r="O9" s="99">
        <v>0.11175004792026069</v>
      </c>
      <c r="P9" s="99">
        <v>0.11918382913806255</v>
      </c>
      <c r="Q9" s="99">
        <v>0.10712313638873551</v>
      </c>
      <c r="R9" s="99">
        <v>0.11701697655618432</v>
      </c>
      <c r="S9" s="99">
        <v>0.11262672811059908</v>
      </c>
      <c r="T9" s="99">
        <v>0.13227767114523353</v>
      </c>
      <c r="U9" s="99">
        <v>0.12502000960461021</v>
      </c>
      <c r="V9" s="99">
        <v>0.17313728729555591</v>
      </c>
      <c r="W9" s="99">
        <v>0.21081198436821538</v>
      </c>
      <c r="X9" s="99">
        <v>0.18780431254347321</v>
      </c>
      <c r="Y9" s="99">
        <v>0.14686279016318088</v>
      </c>
      <c r="Z9" s="100">
        <v>0.16249451699557826</v>
      </c>
      <c r="AA9" s="109">
        <f t="shared" si="2"/>
        <v>1</v>
      </c>
      <c r="AB9" s="77">
        <f t="shared" si="3"/>
        <v>1</v>
      </c>
      <c r="AC9" s="77">
        <f t="shared" si="0"/>
        <v>1</v>
      </c>
      <c r="AD9" s="77">
        <f t="shared" si="0"/>
        <v>1</v>
      </c>
      <c r="AE9" s="77">
        <f t="shared" si="0"/>
        <v>1</v>
      </c>
      <c r="AF9" s="77">
        <f t="shared" si="0"/>
        <v>1</v>
      </c>
      <c r="AG9" s="77">
        <f t="shared" si="0"/>
        <v>1</v>
      </c>
      <c r="AH9" s="77">
        <f t="shared" si="0"/>
        <v>1</v>
      </c>
      <c r="AI9" s="77">
        <f t="shared" si="0"/>
        <v>1</v>
      </c>
      <c r="AJ9" s="77">
        <f t="shared" si="0"/>
        <v>1</v>
      </c>
      <c r="AK9" s="77">
        <f t="shared" si="0"/>
        <v>1</v>
      </c>
      <c r="AL9" s="77">
        <f t="shared" si="0"/>
        <v>0</v>
      </c>
      <c r="AM9" s="77">
        <f t="shared" si="0"/>
        <v>1</v>
      </c>
      <c r="AN9" s="77">
        <f t="shared" si="0"/>
        <v>1</v>
      </c>
      <c r="AO9" s="77">
        <f t="shared" si="0"/>
        <v>1</v>
      </c>
      <c r="AP9" s="77">
        <f t="shared" si="0"/>
        <v>1</v>
      </c>
      <c r="AQ9" s="77">
        <f t="shared" si="0"/>
        <v>1</v>
      </c>
      <c r="AR9" s="77">
        <f t="shared" si="0"/>
        <v>1</v>
      </c>
      <c r="AS9" s="77">
        <f t="shared" si="0"/>
        <v>1</v>
      </c>
      <c r="AT9" s="77">
        <f t="shared" si="0"/>
        <v>1</v>
      </c>
      <c r="AU9" s="77">
        <f t="shared" si="0"/>
        <v>1</v>
      </c>
      <c r="AV9" s="77">
        <f t="shared" si="1"/>
        <v>1</v>
      </c>
      <c r="AW9" s="68">
        <f t="shared" si="1"/>
        <v>1</v>
      </c>
    </row>
    <row r="10" spans="2:49" x14ac:dyDescent="0.25">
      <c r="B10" s="97" t="s">
        <v>192</v>
      </c>
      <c r="C10" s="98" t="s">
        <v>191</v>
      </c>
      <c r="D10" s="99">
        <v>0.22342224404080074</v>
      </c>
      <c r="E10" s="99">
        <v>0.19965258929540766</v>
      </c>
      <c r="F10" s="99">
        <v>0.19364069952305246</v>
      </c>
      <c r="G10" s="99">
        <v>0.20292391640070009</v>
      </c>
      <c r="H10" s="99">
        <v>0.2068048376574497</v>
      </c>
      <c r="I10" s="99">
        <v>0.21030968247745982</v>
      </c>
      <c r="J10" s="99">
        <v>0.22407193912842979</v>
      </c>
      <c r="K10" s="99">
        <v>0.22420193021529325</v>
      </c>
      <c r="L10" s="99">
        <v>0.23036088873667537</v>
      </c>
      <c r="M10" s="99">
        <v>0.23904045949826844</v>
      </c>
      <c r="N10" s="99">
        <v>0.24238943136128663</v>
      </c>
      <c r="O10" s="99">
        <v>0.26504723346828613</v>
      </c>
      <c r="P10" s="99">
        <v>0.26208503203261502</v>
      </c>
      <c r="Q10" s="99">
        <v>0.27049326713576455</v>
      </c>
      <c r="R10" s="99">
        <v>0.29284452296819791</v>
      </c>
      <c r="S10" s="99">
        <v>0.27928784550313124</v>
      </c>
      <c r="T10" s="99">
        <v>0.28467106321376867</v>
      </c>
      <c r="U10" s="99">
        <v>0.28071495766698024</v>
      </c>
      <c r="V10" s="99">
        <v>0.27054762278361838</v>
      </c>
      <c r="W10" s="99">
        <v>0.27392063587643767</v>
      </c>
      <c r="X10" s="99">
        <v>0.29052950781432235</v>
      </c>
      <c r="Y10" s="99">
        <v>0.28586363764798961</v>
      </c>
      <c r="Z10" s="100">
        <v>0.26852446638416894</v>
      </c>
      <c r="AA10" s="109">
        <f t="shared" si="2"/>
        <v>1</v>
      </c>
      <c r="AB10" s="77">
        <f t="shared" si="3"/>
        <v>1</v>
      </c>
      <c r="AC10" s="77">
        <f t="shared" si="0"/>
        <v>1</v>
      </c>
      <c r="AD10" s="77">
        <f t="shared" si="0"/>
        <v>1</v>
      </c>
      <c r="AE10" s="77">
        <f t="shared" si="0"/>
        <v>1</v>
      </c>
      <c r="AF10" s="77">
        <f t="shared" si="0"/>
        <v>1</v>
      </c>
      <c r="AG10" s="77">
        <f t="shared" si="0"/>
        <v>1</v>
      </c>
      <c r="AH10" s="77">
        <f t="shared" si="0"/>
        <v>1</v>
      </c>
      <c r="AI10" s="77">
        <f t="shared" si="0"/>
        <v>1</v>
      </c>
      <c r="AJ10" s="77">
        <f t="shared" si="0"/>
        <v>1</v>
      </c>
      <c r="AK10" s="77">
        <f t="shared" si="0"/>
        <v>1</v>
      </c>
      <c r="AL10" s="77">
        <f t="shared" si="0"/>
        <v>1</v>
      </c>
      <c r="AM10" s="77">
        <f t="shared" si="0"/>
        <v>1</v>
      </c>
      <c r="AN10" s="77">
        <f t="shared" si="0"/>
        <v>1</v>
      </c>
      <c r="AO10" s="77">
        <f t="shared" si="0"/>
        <v>1</v>
      </c>
      <c r="AP10" s="77">
        <f t="shared" si="0"/>
        <v>1</v>
      </c>
      <c r="AQ10" s="77">
        <f t="shared" si="0"/>
        <v>1</v>
      </c>
      <c r="AR10" s="77">
        <f t="shared" si="0"/>
        <v>1</v>
      </c>
      <c r="AS10" s="77">
        <f t="shared" si="0"/>
        <v>1</v>
      </c>
      <c r="AT10" s="77">
        <f t="shared" si="0"/>
        <v>1</v>
      </c>
      <c r="AU10" s="77">
        <f t="shared" si="0"/>
        <v>1</v>
      </c>
      <c r="AV10" s="77">
        <f t="shared" si="1"/>
        <v>1</v>
      </c>
      <c r="AW10" s="68">
        <f t="shared" si="1"/>
        <v>1</v>
      </c>
    </row>
    <row r="11" spans="2:49" x14ac:dyDescent="0.25">
      <c r="B11" s="97" t="s">
        <v>190</v>
      </c>
      <c r="C11" s="98" t="s">
        <v>189</v>
      </c>
      <c r="D11" s="99">
        <v>0.2972949080622348</v>
      </c>
      <c r="E11" s="99">
        <v>0.30426700464723277</v>
      </c>
      <c r="F11" s="99">
        <v>0.29766105867870335</v>
      </c>
      <c r="G11" s="99">
        <v>0.28054298642533937</v>
      </c>
      <c r="H11" s="99">
        <v>0.27042815943207871</v>
      </c>
      <c r="I11" s="99">
        <v>0.27226631393298062</v>
      </c>
      <c r="J11" s="99">
        <v>0.27888080265668058</v>
      </c>
      <c r="K11" s="99">
        <v>0.26728357808623349</v>
      </c>
      <c r="L11" s="99">
        <v>0.27591994835377665</v>
      </c>
      <c r="M11" s="99">
        <v>0.28333029916863889</v>
      </c>
      <c r="N11" s="99">
        <v>0.29344663019438949</v>
      </c>
      <c r="O11" s="99">
        <v>0.32159954942269781</v>
      </c>
      <c r="P11" s="99">
        <v>0.33465745538284397</v>
      </c>
      <c r="Q11" s="99">
        <v>0.33439385628085572</v>
      </c>
      <c r="R11" s="99">
        <v>0.33821611317347244</v>
      </c>
      <c r="S11" s="99">
        <v>0.34781044407894735</v>
      </c>
      <c r="T11" s="99">
        <v>0.35024130798778685</v>
      </c>
      <c r="U11" s="99">
        <v>0.34896940339083582</v>
      </c>
      <c r="V11" s="99">
        <v>0.34669318746892092</v>
      </c>
      <c r="W11" s="99">
        <v>0.37397677517608985</v>
      </c>
      <c r="X11" s="99">
        <v>0.38796585276298878</v>
      </c>
      <c r="Y11" s="99">
        <v>0.37582542528534568</v>
      </c>
      <c r="Z11" s="100">
        <v>0.29732456990915157</v>
      </c>
      <c r="AA11" s="109">
        <f t="shared" si="2"/>
        <v>1</v>
      </c>
      <c r="AB11" s="77">
        <f t="shared" si="3"/>
        <v>1</v>
      </c>
      <c r="AC11" s="77">
        <f t="shared" si="0"/>
        <v>1</v>
      </c>
      <c r="AD11" s="77">
        <f t="shared" si="0"/>
        <v>1</v>
      </c>
      <c r="AE11" s="77">
        <f t="shared" si="0"/>
        <v>1</v>
      </c>
      <c r="AF11" s="77">
        <f t="shared" si="0"/>
        <v>1</v>
      </c>
      <c r="AG11" s="77">
        <f t="shared" si="0"/>
        <v>1</v>
      </c>
      <c r="AH11" s="77">
        <f t="shared" si="0"/>
        <v>1</v>
      </c>
      <c r="AI11" s="77">
        <f t="shared" si="0"/>
        <v>1</v>
      </c>
      <c r="AJ11" s="77">
        <f t="shared" si="0"/>
        <v>1</v>
      </c>
      <c r="AK11" s="77">
        <f t="shared" si="0"/>
        <v>1</v>
      </c>
      <c r="AL11" s="77">
        <f t="shared" si="0"/>
        <v>1</v>
      </c>
      <c r="AM11" s="77">
        <f t="shared" si="0"/>
        <v>1</v>
      </c>
      <c r="AN11" s="77">
        <f t="shared" si="0"/>
        <v>1</v>
      </c>
      <c r="AO11" s="77">
        <f t="shared" si="0"/>
        <v>1</v>
      </c>
      <c r="AP11" s="77">
        <f t="shared" si="0"/>
        <v>1</v>
      </c>
      <c r="AQ11" s="77">
        <f t="shared" si="0"/>
        <v>1</v>
      </c>
      <c r="AR11" s="77">
        <f t="shared" si="0"/>
        <v>1</v>
      </c>
      <c r="AS11" s="77">
        <f t="shared" si="0"/>
        <v>1</v>
      </c>
      <c r="AT11" s="77">
        <f t="shared" si="0"/>
        <v>1</v>
      </c>
      <c r="AU11" s="77">
        <f t="shared" si="0"/>
        <v>1</v>
      </c>
      <c r="AV11" s="77">
        <f t="shared" si="1"/>
        <v>1</v>
      </c>
      <c r="AW11" s="68">
        <f t="shared" si="1"/>
        <v>1</v>
      </c>
    </row>
    <row r="12" spans="2:49" x14ac:dyDescent="0.25">
      <c r="B12" s="97" t="s">
        <v>188</v>
      </c>
      <c r="C12" s="98" t="s">
        <v>187</v>
      </c>
      <c r="D12" s="99">
        <v>0.29327796522190502</v>
      </c>
      <c r="E12" s="99">
        <v>0.27792624265098875</v>
      </c>
      <c r="F12" s="99">
        <v>0.27183137147549957</v>
      </c>
      <c r="G12" s="99">
        <v>0.26136363636363635</v>
      </c>
      <c r="H12" s="99">
        <v>0.27167792792792794</v>
      </c>
      <c r="I12" s="99">
        <v>0.28166755745590594</v>
      </c>
      <c r="J12" s="99">
        <v>0.33420914345769837</v>
      </c>
      <c r="K12" s="99">
        <v>0.3121518987341772</v>
      </c>
      <c r="L12" s="99">
        <v>0.32475715410868994</v>
      </c>
      <c r="M12" s="99">
        <v>0.38111702127659575</v>
      </c>
      <c r="N12" s="99">
        <v>0.42500678058041769</v>
      </c>
      <c r="O12" s="99">
        <v>0.48960101867572159</v>
      </c>
      <c r="P12" s="99">
        <v>0.44131951786847112</v>
      </c>
      <c r="Q12" s="99">
        <v>0.46397449521785333</v>
      </c>
      <c r="R12" s="99">
        <v>0.45992404557265643</v>
      </c>
      <c r="S12" s="99">
        <v>0.48804304503786367</v>
      </c>
      <c r="T12" s="99">
        <v>0.52274105518496061</v>
      </c>
      <c r="U12" s="99">
        <v>0.51461004834980029</v>
      </c>
      <c r="V12" s="99">
        <v>0.50892060660124894</v>
      </c>
      <c r="W12" s="99">
        <v>0.50802727072795251</v>
      </c>
      <c r="X12" s="99">
        <v>0.51172876010250345</v>
      </c>
      <c r="Y12" s="99">
        <v>0.53990798159631925</v>
      </c>
      <c r="Z12" s="100">
        <v>0.44659271150063667</v>
      </c>
      <c r="AA12" s="109">
        <f t="shared" si="2"/>
        <v>1</v>
      </c>
      <c r="AB12" s="77">
        <f t="shared" si="3"/>
        <v>1</v>
      </c>
      <c r="AC12" s="77">
        <f t="shared" si="0"/>
        <v>1</v>
      </c>
      <c r="AD12" s="77">
        <f t="shared" si="0"/>
        <v>1</v>
      </c>
      <c r="AE12" s="77">
        <f t="shared" si="0"/>
        <v>1</v>
      </c>
      <c r="AF12" s="77">
        <f t="shared" si="0"/>
        <v>1</v>
      </c>
      <c r="AG12" s="77">
        <f t="shared" si="0"/>
        <v>1</v>
      </c>
      <c r="AH12" s="77">
        <f t="shared" si="0"/>
        <v>1</v>
      </c>
      <c r="AI12" s="77">
        <f t="shared" si="0"/>
        <v>1</v>
      </c>
      <c r="AJ12" s="77">
        <f t="shared" si="0"/>
        <v>1</v>
      </c>
      <c r="AK12" s="77">
        <f t="shared" si="0"/>
        <v>1</v>
      </c>
      <c r="AL12" s="77">
        <f t="shared" si="0"/>
        <v>1</v>
      </c>
      <c r="AM12" s="77">
        <f t="shared" si="0"/>
        <v>1</v>
      </c>
      <c r="AN12" s="77">
        <f t="shared" si="0"/>
        <v>1</v>
      </c>
      <c r="AO12" s="77">
        <f t="shared" si="0"/>
        <v>1</v>
      </c>
      <c r="AP12" s="77">
        <f t="shared" si="0"/>
        <v>1</v>
      </c>
      <c r="AQ12" s="77">
        <f t="shared" si="0"/>
        <v>1</v>
      </c>
      <c r="AR12" s="77">
        <f t="shared" si="0"/>
        <v>1</v>
      </c>
      <c r="AS12" s="77">
        <f t="shared" si="0"/>
        <v>1</v>
      </c>
      <c r="AT12" s="77">
        <f t="shared" si="0"/>
        <v>1</v>
      </c>
      <c r="AU12" s="77">
        <f t="shared" si="0"/>
        <v>1</v>
      </c>
      <c r="AV12" s="77">
        <f t="shared" si="1"/>
        <v>1</v>
      </c>
      <c r="AW12" s="68">
        <f t="shared" si="1"/>
        <v>1</v>
      </c>
    </row>
    <row r="13" spans="2:49" x14ac:dyDescent="0.25">
      <c r="B13" s="97" t="s">
        <v>186</v>
      </c>
      <c r="C13" s="98" t="s">
        <v>185</v>
      </c>
      <c r="D13" s="99">
        <v>0.1797293847332142</v>
      </c>
      <c r="E13" s="99">
        <v>0.18216143648263131</v>
      </c>
      <c r="F13" s="99">
        <v>0.1885329698415403</v>
      </c>
      <c r="G13" s="99">
        <v>0.19092318291422666</v>
      </c>
      <c r="H13" s="99">
        <v>0.19949185211144208</v>
      </c>
      <c r="I13" s="99">
        <v>0.19854700854700855</v>
      </c>
      <c r="J13" s="99">
        <v>0.2157244964262508</v>
      </c>
      <c r="K13" s="99">
        <v>0.22780203784570596</v>
      </c>
      <c r="L13" s="99">
        <v>0.23118709058955106</v>
      </c>
      <c r="M13" s="99">
        <v>0.23074583745153196</v>
      </c>
      <c r="N13" s="99">
        <v>0.23204787234042554</v>
      </c>
      <c r="O13" s="99">
        <v>0.24585188182921894</v>
      </c>
      <c r="P13" s="99">
        <v>0.24053649237472766</v>
      </c>
      <c r="Q13" s="99">
        <v>0.26123936816524906</v>
      </c>
      <c r="R13" s="99">
        <v>0.27678043006510161</v>
      </c>
      <c r="S13" s="99">
        <v>0.26449527913313481</v>
      </c>
      <c r="T13" s="99">
        <v>0.28028058293523611</v>
      </c>
      <c r="U13" s="99">
        <v>0.26887943262411346</v>
      </c>
      <c r="V13" s="99">
        <v>0.26681947714037912</v>
      </c>
      <c r="W13" s="99">
        <v>0.27538736591179974</v>
      </c>
      <c r="X13" s="99">
        <v>0.30762341878428301</v>
      </c>
      <c r="Y13" s="99">
        <v>0.30643465461045105</v>
      </c>
      <c r="Z13" s="100">
        <v>0.2236741487312488</v>
      </c>
      <c r="AA13" s="109">
        <f t="shared" si="2"/>
        <v>1</v>
      </c>
      <c r="AB13" s="77">
        <f t="shared" si="3"/>
        <v>1</v>
      </c>
      <c r="AC13" s="77">
        <f t="shared" si="0"/>
        <v>1</v>
      </c>
      <c r="AD13" s="77">
        <f t="shared" si="0"/>
        <v>1</v>
      </c>
      <c r="AE13" s="77">
        <f t="shared" si="0"/>
        <v>1</v>
      </c>
      <c r="AF13" s="77">
        <f t="shared" si="0"/>
        <v>1</v>
      </c>
      <c r="AG13" s="77">
        <f t="shared" si="0"/>
        <v>1</v>
      </c>
      <c r="AH13" s="77">
        <f t="shared" si="0"/>
        <v>1</v>
      </c>
      <c r="AI13" s="77">
        <f t="shared" si="0"/>
        <v>1</v>
      </c>
      <c r="AJ13" s="77">
        <f t="shared" si="0"/>
        <v>1</v>
      </c>
      <c r="AK13" s="77">
        <f t="shared" si="0"/>
        <v>1</v>
      </c>
      <c r="AL13" s="77">
        <f t="shared" si="0"/>
        <v>1</v>
      </c>
      <c r="AM13" s="77">
        <f t="shared" si="0"/>
        <v>1</v>
      </c>
      <c r="AN13" s="77">
        <f t="shared" si="0"/>
        <v>1</v>
      </c>
      <c r="AO13" s="77">
        <f t="shared" si="0"/>
        <v>1</v>
      </c>
      <c r="AP13" s="77">
        <f t="shared" si="0"/>
        <v>1</v>
      </c>
      <c r="AQ13" s="77">
        <f t="shared" si="0"/>
        <v>1</v>
      </c>
      <c r="AR13" s="77">
        <f t="shared" si="0"/>
        <v>1</v>
      </c>
      <c r="AS13" s="77">
        <f t="shared" si="0"/>
        <v>1</v>
      </c>
      <c r="AT13" s="77">
        <f t="shared" si="0"/>
        <v>1</v>
      </c>
      <c r="AU13" s="77">
        <f t="shared" si="0"/>
        <v>1</v>
      </c>
      <c r="AV13" s="77">
        <f t="shared" si="1"/>
        <v>1</v>
      </c>
      <c r="AW13" s="68">
        <f t="shared" si="1"/>
        <v>1</v>
      </c>
    </row>
    <row r="14" spans="2:49" x14ac:dyDescent="0.25">
      <c r="B14" s="97" t="s">
        <v>184</v>
      </c>
      <c r="C14" s="98" t="s">
        <v>183</v>
      </c>
      <c r="D14" s="99">
        <v>0.16333532219570407</v>
      </c>
      <c r="E14" s="99">
        <v>0.15621662852784135</v>
      </c>
      <c r="F14" s="99">
        <v>0.17050465458108771</v>
      </c>
      <c r="G14" s="99">
        <v>0.16312520431513566</v>
      </c>
      <c r="H14" s="99">
        <v>0.16779062299293512</v>
      </c>
      <c r="I14" s="99">
        <v>0.16489195114312558</v>
      </c>
      <c r="J14" s="99">
        <v>0.16624535315985131</v>
      </c>
      <c r="K14" s="99">
        <v>0.15889273356401384</v>
      </c>
      <c r="L14" s="99">
        <v>0.1798780487804878</v>
      </c>
      <c r="M14" s="99">
        <v>0.18109790605546122</v>
      </c>
      <c r="N14" s="99">
        <v>0.18913398692810457</v>
      </c>
      <c r="O14" s="99">
        <v>0.22916396629941671</v>
      </c>
      <c r="P14" s="99">
        <v>0.22343805153547477</v>
      </c>
      <c r="Q14" s="99">
        <v>0.22272564683438656</v>
      </c>
      <c r="R14" s="99">
        <v>0.23824046920821115</v>
      </c>
      <c r="S14" s="99">
        <v>0.24018912529550829</v>
      </c>
      <c r="T14" s="99">
        <v>0.24700970435567593</v>
      </c>
      <c r="U14" s="99">
        <v>0.25892116182572616</v>
      </c>
      <c r="V14" s="99">
        <v>0.25372604684173172</v>
      </c>
      <c r="W14" s="99">
        <v>0.25788561525129983</v>
      </c>
      <c r="X14" s="99">
        <v>0.29025019634242116</v>
      </c>
      <c r="Y14" s="99">
        <v>0.28510591832277787</v>
      </c>
      <c r="Z14" s="100">
        <v>0.21553017684506801</v>
      </c>
      <c r="AA14" s="109">
        <f t="shared" si="2"/>
        <v>1</v>
      </c>
      <c r="AB14" s="77">
        <f t="shared" si="3"/>
        <v>1</v>
      </c>
      <c r="AC14" s="77">
        <f t="shared" si="0"/>
        <v>1</v>
      </c>
      <c r="AD14" s="77">
        <f t="shared" si="0"/>
        <v>1</v>
      </c>
      <c r="AE14" s="77">
        <f t="shared" si="0"/>
        <v>1</v>
      </c>
      <c r="AF14" s="77">
        <f t="shared" si="0"/>
        <v>1</v>
      </c>
      <c r="AG14" s="77">
        <f t="shared" si="0"/>
        <v>1</v>
      </c>
      <c r="AH14" s="77">
        <f t="shared" si="0"/>
        <v>1</v>
      </c>
      <c r="AI14" s="77">
        <f t="shared" si="0"/>
        <v>1</v>
      </c>
      <c r="AJ14" s="77">
        <f t="shared" si="0"/>
        <v>1</v>
      </c>
      <c r="AK14" s="77">
        <f t="shared" si="0"/>
        <v>1</v>
      </c>
      <c r="AL14" s="77">
        <f t="shared" si="0"/>
        <v>1</v>
      </c>
      <c r="AM14" s="77">
        <f t="shared" si="0"/>
        <v>1</v>
      </c>
      <c r="AN14" s="77">
        <f t="shared" si="0"/>
        <v>1</v>
      </c>
      <c r="AO14" s="77">
        <f t="shared" si="0"/>
        <v>1</v>
      </c>
      <c r="AP14" s="77">
        <f t="shared" si="0"/>
        <v>1</v>
      </c>
      <c r="AQ14" s="77">
        <f t="shared" si="0"/>
        <v>1</v>
      </c>
      <c r="AR14" s="77">
        <f t="shared" si="0"/>
        <v>1</v>
      </c>
      <c r="AS14" s="77">
        <f t="shared" si="0"/>
        <v>1</v>
      </c>
      <c r="AT14" s="77">
        <f t="shared" si="0"/>
        <v>1</v>
      </c>
      <c r="AU14" s="77">
        <f t="shared" si="0"/>
        <v>1</v>
      </c>
      <c r="AV14" s="77">
        <f t="shared" si="1"/>
        <v>1</v>
      </c>
      <c r="AW14" s="68">
        <f t="shared" si="1"/>
        <v>1</v>
      </c>
    </row>
    <row r="15" spans="2:49" x14ac:dyDescent="0.25">
      <c r="B15" s="97" t="s">
        <v>182</v>
      </c>
      <c r="C15" s="98" t="s">
        <v>181</v>
      </c>
      <c r="D15" s="99">
        <v>0.12324234904880066</v>
      </c>
      <c r="E15" s="99">
        <v>0.12455186769978027</v>
      </c>
      <c r="F15" s="99">
        <v>0.12092087617344659</v>
      </c>
      <c r="G15" s="99">
        <v>0.11852979556328838</v>
      </c>
      <c r="H15" s="99">
        <v>0.13068181818181818</v>
      </c>
      <c r="I15" s="99">
        <v>0.13529293336017717</v>
      </c>
      <c r="J15" s="99">
        <v>0.13796402602372751</v>
      </c>
      <c r="K15" s="99">
        <v>0.14027357018268613</v>
      </c>
      <c r="L15" s="99">
        <v>0.14056224899598393</v>
      </c>
      <c r="M15" s="99">
        <v>0.14759550561797752</v>
      </c>
      <c r="N15" s="99">
        <v>0.15871788261579445</v>
      </c>
      <c r="O15" s="99">
        <v>0.1754569611079797</v>
      </c>
      <c r="P15" s="99">
        <v>0.17388949079089924</v>
      </c>
      <c r="Q15" s="99">
        <v>0.17158898630979849</v>
      </c>
      <c r="R15" s="99">
        <v>0.18126492566058086</v>
      </c>
      <c r="S15" s="99">
        <v>0.18641896220371557</v>
      </c>
      <c r="T15" s="99">
        <v>0.18850621561035255</v>
      </c>
      <c r="U15" s="99">
        <v>0.18908969210174029</v>
      </c>
      <c r="V15" s="99">
        <v>0.18660408473931245</v>
      </c>
      <c r="W15" s="99">
        <v>0.19529727095516569</v>
      </c>
      <c r="X15" s="99">
        <v>0.21138493578618536</v>
      </c>
      <c r="Y15" s="99">
        <v>0.20907182835820895</v>
      </c>
      <c r="Z15" s="100">
        <v>0.17335347475366625</v>
      </c>
      <c r="AA15" s="109">
        <f t="shared" si="2"/>
        <v>1</v>
      </c>
      <c r="AB15" s="77">
        <f t="shared" si="3"/>
        <v>1</v>
      </c>
      <c r="AC15" s="77">
        <f t="shared" si="0"/>
        <v>1</v>
      </c>
      <c r="AD15" s="77">
        <f t="shared" si="0"/>
        <v>1</v>
      </c>
      <c r="AE15" s="77">
        <f t="shared" si="0"/>
        <v>1</v>
      </c>
      <c r="AF15" s="77">
        <f t="shared" si="0"/>
        <v>1</v>
      </c>
      <c r="AG15" s="77">
        <f t="shared" si="0"/>
        <v>1</v>
      </c>
      <c r="AH15" s="77">
        <f t="shared" si="0"/>
        <v>1</v>
      </c>
      <c r="AI15" s="77">
        <f t="shared" si="0"/>
        <v>1</v>
      </c>
      <c r="AJ15" s="77">
        <f t="shared" si="0"/>
        <v>1</v>
      </c>
      <c r="AK15" s="77">
        <f t="shared" si="0"/>
        <v>1</v>
      </c>
      <c r="AL15" s="77">
        <f t="shared" si="0"/>
        <v>1</v>
      </c>
      <c r="AM15" s="77">
        <f t="shared" si="0"/>
        <v>1</v>
      </c>
      <c r="AN15" s="77">
        <f t="shared" si="0"/>
        <v>1</v>
      </c>
      <c r="AO15" s="77">
        <f t="shared" si="0"/>
        <v>1</v>
      </c>
      <c r="AP15" s="77">
        <f t="shared" si="0"/>
        <v>1</v>
      </c>
      <c r="AQ15" s="77">
        <f t="shared" si="0"/>
        <v>1</v>
      </c>
      <c r="AR15" s="77">
        <f t="shared" si="0"/>
        <v>1</v>
      </c>
      <c r="AS15" s="77">
        <f t="shared" si="0"/>
        <v>1</v>
      </c>
      <c r="AT15" s="77">
        <f t="shared" si="0"/>
        <v>1</v>
      </c>
      <c r="AU15" s="77">
        <f t="shared" si="0"/>
        <v>1</v>
      </c>
      <c r="AV15" s="77">
        <f t="shared" si="1"/>
        <v>1</v>
      </c>
      <c r="AW15" s="68">
        <f t="shared" si="1"/>
        <v>1</v>
      </c>
    </row>
    <row r="16" spans="2:49" x14ac:dyDescent="0.25">
      <c r="B16" s="97" t="s">
        <v>180</v>
      </c>
      <c r="C16" s="98" t="s">
        <v>179</v>
      </c>
      <c r="D16" s="99">
        <v>0.25814846945098524</v>
      </c>
      <c r="E16" s="99">
        <v>0.24854737341396893</v>
      </c>
      <c r="F16" s="99">
        <v>0.23666226382587721</v>
      </c>
      <c r="G16" s="99">
        <v>0.22553143116971694</v>
      </c>
      <c r="H16" s="99">
        <v>0.21846053843237095</v>
      </c>
      <c r="I16" s="99">
        <v>0.21979238024977604</v>
      </c>
      <c r="J16" s="99">
        <v>0.23054975289142507</v>
      </c>
      <c r="K16" s="99">
        <v>0.23483959311424099</v>
      </c>
      <c r="L16" s="99">
        <v>0.24714278825288133</v>
      </c>
      <c r="M16" s="99">
        <v>0.25233513259798168</v>
      </c>
      <c r="N16" s="99">
        <v>0.26547952634909155</v>
      </c>
      <c r="O16" s="99">
        <v>0.29542958519895246</v>
      </c>
      <c r="P16" s="99">
        <v>0.3104303609078507</v>
      </c>
      <c r="Q16" s="99">
        <v>0.28794090489381347</v>
      </c>
      <c r="R16" s="99">
        <v>0.29965244186463147</v>
      </c>
      <c r="S16" s="99">
        <v>0.29395483849191617</v>
      </c>
      <c r="T16" s="99">
        <v>0.30645636310088681</v>
      </c>
      <c r="U16" s="99">
        <v>0.31174282171134216</v>
      </c>
      <c r="V16" s="99">
        <v>0.32521090201168074</v>
      </c>
      <c r="W16" s="99">
        <v>0.33999815151421792</v>
      </c>
      <c r="X16" s="99">
        <v>0.35958954891900707</v>
      </c>
      <c r="Y16" s="99">
        <v>0.3370346178967995</v>
      </c>
      <c r="Z16" s="100">
        <v>0.28723870460854961</v>
      </c>
      <c r="AA16" s="109">
        <f t="shared" si="2"/>
        <v>1</v>
      </c>
      <c r="AB16" s="77">
        <f t="shared" si="3"/>
        <v>1</v>
      </c>
      <c r="AC16" s="77">
        <f t="shared" si="0"/>
        <v>1</v>
      </c>
      <c r="AD16" s="77">
        <f t="shared" si="0"/>
        <v>1</v>
      </c>
      <c r="AE16" s="77">
        <f t="shared" si="0"/>
        <v>1</v>
      </c>
      <c r="AF16" s="77">
        <f t="shared" si="0"/>
        <v>1</v>
      </c>
      <c r="AG16" s="77">
        <f t="shared" si="0"/>
        <v>1</v>
      </c>
      <c r="AH16" s="77">
        <f t="shared" si="0"/>
        <v>1</v>
      </c>
      <c r="AI16" s="77">
        <f t="shared" si="0"/>
        <v>1</v>
      </c>
      <c r="AJ16" s="77">
        <f t="shared" si="0"/>
        <v>1</v>
      </c>
      <c r="AK16" s="77">
        <f t="shared" ref="AK16:AK78" si="4">IF(M16&gt;0.1,1,0)</f>
        <v>1</v>
      </c>
      <c r="AL16" s="77">
        <f t="shared" ref="AL16:AL78" si="5">IF(N16&gt;0.1,1,0)</f>
        <v>1</v>
      </c>
      <c r="AM16" s="77">
        <f t="shared" ref="AM16:AM78" si="6">IF(O16&gt;0.1,1,0)</f>
        <v>1</v>
      </c>
      <c r="AN16" s="77">
        <f t="shared" ref="AN16:AN78" si="7">IF(P16&gt;0.1,1,0)</f>
        <v>1</v>
      </c>
      <c r="AO16" s="77">
        <f t="shared" ref="AO16:AO78" si="8">IF(Q16&gt;0.1,1,0)</f>
        <v>1</v>
      </c>
      <c r="AP16" s="77">
        <f t="shared" ref="AP16:AP78" si="9">IF(R16&gt;0.1,1,0)</f>
        <v>1</v>
      </c>
      <c r="AQ16" s="77">
        <f t="shared" ref="AQ16:AQ78" si="10">IF(S16&gt;0.1,1,0)</f>
        <v>1</v>
      </c>
      <c r="AR16" s="77">
        <f t="shared" ref="AR16:AR78" si="11">IF(T16&gt;0.1,1,0)</f>
        <v>1</v>
      </c>
      <c r="AS16" s="77">
        <f t="shared" ref="AS16:AS78" si="12">IF(U16&gt;0.1,1,0)</f>
        <v>1</v>
      </c>
      <c r="AT16" s="77">
        <f t="shared" ref="AT16:AT78" si="13">IF(V16&gt;0.1,1,0)</f>
        <v>1</v>
      </c>
      <c r="AU16" s="77">
        <f t="shared" ref="AU16:AW78" si="14">IF(W16&gt;0.1,1,0)</f>
        <v>1</v>
      </c>
      <c r="AV16" s="77">
        <f t="shared" si="1"/>
        <v>1</v>
      </c>
      <c r="AW16" s="68">
        <f t="shared" si="1"/>
        <v>1</v>
      </c>
    </row>
    <row r="17" spans="2:49" x14ac:dyDescent="0.25">
      <c r="B17" s="97" t="s">
        <v>178</v>
      </c>
      <c r="C17" s="98" t="s">
        <v>177</v>
      </c>
      <c r="D17" s="99">
        <v>0.10517444800269678</v>
      </c>
      <c r="E17" s="99">
        <v>0.1162085308056872</v>
      </c>
      <c r="F17" s="99">
        <v>0.12183478621834787</v>
      </c>
      <c r="G17" s="99">
        <v>0.12573040499697763</v>
      </c>
      <c r="H17" s="99">
        <v>0.13950965502278151</v>
      </c>
      <c r="I17" s="99">
        <v>0.13459983831851252</v>
      </c>
      <c r="J17" s="99">
        <v>0.16336633663366337</v>
      </c>
      <c r="K17" s="99">
        <v>0.1526916149689814</v>
      </c>
      <c r="L17" s="99">
        <v>0.16254125412541254</v>
      </c>
      <c r="M17" s="99">
        <v>0.17229927720257862</v>
      </c>
      <c r="N17" s="99">
        <v>0.17060508413891873</v>
      </c>
      <c r="O17" s="99">
        <v>0.18085106382978725</v>
      </c>
      <c r="P17" s="99">
        <v>0.18467164406521408</v>
      </c>
      <c r="Q17" s="99">
        <v>0.18199052132701421</v>
      </c>
      <c r="R17" s="99">
        <v>0.18197947028260042</v>
      </c>
      <c r="S17" s="99">
        <v>0.17914183551847437</v>
      </c>
      <c r="T17" s="99">
        <v>0.1875623545061523</v>
      </c>
      <c r="U17" s="99">
        <v>0.17592870731951538</v>
      </c>
      <c r="V17" s="99">
        <v>0.18311036789297658</v>
      </c>
      <c r="W17" s="99">
        <v>0.21076140022852394</v>
      </c>
      <c r="X17" s="99">
        <v>0.23344513655965501</v>
      </c>
      <c r="Y17" s="99">
        <v>0.19998166147075006</v>
      </c>
      <c r="Z17" s="100">
        <v>0.16941265592822202</v>
      </c>
      <c r="AA17" s="109">
        <f t="shared" si="2"/>
        <v>1</v>
      </c>
      <c r="AB17" s="77">
        <f t="shared" si="3"/>
        <v>1</v>
      </c>
      <c r="AC17" s="77">
        <f t="shared" ref="AC17:AC78" si="15">IF(E17&gt;0.1,1,0)</f>
        <v>1</v>
      </c>
      <c r="AD17" s="77">
        <f t="shared" ref="AD17:AD78" si="16">IF(F17&gt;0.1,1,0)</f>
        <v>1</v>
      </c>
      <c r="AE17" s="77">
        <f t="shared" ref="AE17:AE78" si="17">IF(G17&gt;0.1,1,0)</f>
        <v>1</v>
      </c>
      <c r="AF17" s="77">
        <f t="shared" ref="AF17:AF78" si="18">IF(H17&gt;0.1,1,0)</f>
        <v>1</v>
      </c>
      <c r="AG17" s="77">
        <f t="shared" ref="AG17:AG78" si="19">IF(I17&gt;0.1,1,0)</f>
        <v>1</v>
      </c>
      <c r="AH17" s="77">
        <f t="shared" ref="AH17:AH78" si="20">IF(J17&gt;0.1,1,0)</f>
        <v>1</v>
      </c>
      <c r="AI17" s="77">
        <f t="shared" ref="AI17:AI78" si="21">IF(K17&gt;0.1,1,0)</f>
        <v>1</v>
      </c>
      <c r="AJ17" s="77">
        <f t="shared" ref="AJ17:AJ78" si="22">IF(L17&gt;0.1,1,0)</f>
        <v>1</v>
      </c>
      <c r="AK17" s="77">
        <f t="shared" si="4"/>
        <v>1</v>
      </c>
      <c r="AL17" s="77">
        <f t="shared" si="5"/>
        <v>1</v>
      </c>
      <c r="AM17" s="77">
        <f t="shared" si="6"/>
        <v>1</v>
      </c>
      <c r="AN17" s="77">
        <f t="shared" si="7"/>
        <v>1</v>
      </c>
      <c r="AO17" s="77">
        <f t="shared" si="8"/>
        <v>1</v>
      </c>
      <c r="AP17" s="77">
        <f t="shared" si="9"/>
        <v>1</v>
      </c>
      <c r="AQ17" s="77">
        <f t="shared" si="10"/>
        <v>1</v>
      </c>
      <c r="AR17" s="77">
        <f t="shared" si="11"/>
        <v>1</v>
      </c>
      <c r="AS17" s="77">
        <f t="shared" si="12"/>
        <v>1</v>
      </c>
      <c r="AT17" s="77">
        <f t="shared" si="13"/>
        <v>1</v>
      </c>
      <c r="AU17" s="77">
        <f t="shared" si="14"/>
        <v>1</v>
      </c>
      <c r="AV17" s="77">
        <f t="shared" si="1"/>
        <v>1</v>
      </c>
      <c r="AW17" s="68">
        <f t="shared" si="1"/>
        <v>1</v>
      </c>
    </row>
    <row r="18" spans="2:49" x14ac:dyDescent="0.25">
      <c r="B18" s="97" t="s">
        <v>176</v>
      </c>
      <c r="C18" s="98" t="s">
        <v>383</v>
      </c>
      <c r="D18" s="99">
        <v>0.2531497216525051</v>
      </c>
      <c r="E18" s="99">
        <v>0.25234720297094437</v>
      </c>
      <c r="F18" s="99">
        <v>0.26330099024718767</v>
      </c>
      <c r="G18" s="99">
        <v>0.27104203496366136</v>
      </c>
      <c r="H18" s="99">
        <v>0.27599787377983959</v>
      </c>
      <c r="I18" s="99">
        <v>0.28266352386564525</v>
      </c>
      <c r="J18" s="99">
        <v>0.28092743283914839</v>
      </c>
      <c r="K18" s="99">
        <v>0.2762215554436146</v>
      </c>
      <c r="L18" s="99">
        <v>0.27886852347096297</v>
      </c>
      <c r="M18" s="99">
        <v>0.28361448372192971</v>
      </c>
      <c r="N18" s="99">
        <v>0.29650255241952495</v>
      </c>
      <c r="O18" s="99">
        <v>0.30923548144992802</v>
      </c>
      <c r="P18" s="99">
        <v>0.29707943925233643</v>
      </c>
      <c r="Q18" s="99">
        <v>0.31718455654291855</v>
      </c>
      <c r="R18" s="99">
        <v>0.32021016137391212</v>
      </c>
      <c r="S18" s="99">
        <v>0.32201036158735247</v>
      </c>
      <c r="T18" s="99">
        <v>0.30519414168937331</v>
      </c>
      <c r="U18" s="99">
        <v>0.30416052031648116</v>
      </c>
      <c r="V18" s="99">
        <v>0.30362126301365283</v>
      </c>
      <c r="W18" s="99">
        <v>0.3219095260969671</v>
      </c>
      <c r="X18" s="99">
        <v>0.32851529831316173</v>
      </c>
      <c r="Y18" s="99">
        <v>0.31909859821375763</v>
      </c>
      <c r="Z18" s="100">
        <v>0.26215416086075732</v>
      </c>
      <c r="AA18" s="109">
        <f t="shared" si="2"/>
        <v>1</v>
      </c>
      <c r="AB18" s="77">
        <f t="shared" si="3"/>
        <v>1</v>
      </c>
      <c r="AC18" s="77">
        <f t="shared" si="15"/>
        <v>1</v>
      </c>
      <c r="AD18" s="77">
        <f t="shared" si="16"/>
        <v>1</v>
      </c>
      <c r="AE18" s="77">
        <f t="shared" si="17"/>
        <v>1</v>
      </c>
      <c r="AF18" s="77">
        <f t="shared" si="18"/>
        <v>1</v>
      </c>
      <c r="AG18" s="77">
        <f t="shared" si="19"/>
        <v>1</v>
      </c>
      <c r="AH18" s="77">
        <f t="shared" si="20"/>
        <v>1</v>
      </c>
      <c r="AI18" s="77">
        <f t="shared" si="21"/>
        <v>1</v>
      </c>
      <c r="AJ18" s="77">
        <f t="shared" si="22"/>
        <v>1</v>
      </c>
      <c r="AK18" s="77">
        <f t="shared" si="4"/>
        <v>1</v>
      </c>
      <c r="AL18" s="77">
        <f t="shared" si="5"/>
        <v>1</v>
      </c>
      <c r="AM18" s="77">
        <f t="shared" si="6"/>
        <v>1</v>
      </c>
      <c r="AN18" s="77">
        <f t="shared" si="7"/>
        <v>1</v>
      </c>
      <c r="AO18" s="77">
        <f t="shared" si="8"/>
        <v>1</v>
      </c>
      <c r="AP18" s="77">
        <f t="shared" si="9"/>
        <v>1</v>
      </c>
      <c r="AQ18" s="77">
        <f t="shared" si="10"/>
        <v>1</v>
      </c>
      <c r="AR18" s="77">
        <f t="shared" si="11"/>
        <v>1</v>
      </c>
      <c r="AS18" s="77">
        <f t="shared" si="12"/>
        <v>1</v>
      </c>
      <c r="AT18" s="77">
        <f t="shared" si="13"/>
        <v>1</v>
      </c>
      <c r="AU18" s="77">
        <f t="shared" si="14"/>
        <v>1</v>
      </c>
      <c r="AV18" s="77">
        <f t="shared" si="1"/>
        <v>1</v>
      </c>
      <c r="AW18" s="68">
        <f t="shared" si="1"/>
        <v>1</v>
      </c>
    </row>
    <row r="19" spans="2:49" x14ac:dyDescent="0.25">
      <c r="B19" s="97" t="s">
        <v>175</v>
      </c>
      <c r="C19" s="98" t="s">
        <v>174</v>
      </c>
      <c r="D19" s="99">
        <v>0.14688075809423531</v>
      </c>
      <c r="E19" s="99">
        <v>0.13626176602420439</v>
      </c>
      <c r="F19" s="99">
        <v>0.1527552674230146</v>
      </c>
      <c r="G19" s="99">
        <v>0.14867498051441932</v>
      </c>
      <c r="H19" s="99">
        <v>0.1509914498817537</v>
      </c>
      <c r="I19" s="99">
        <v>0.14664472481258001</v>
      </c>
      <c r="J19" s="99">
        <v>0.1567858892699657</v>
      </c>
      <c r="K19" s="99">
        <v>0.15782887533239481</v>
      </c>
      <c r="L19" s="99">
        <v>0.17091988130563798</v>
      </c>
      <c r="M19" s="99">
        <v>0.18501752336448599</v>
      </c>
      <c r="N19" s="99">
        <v>0.17710643015521063</v>
      </c>
      <c r="O19" s="99">
        <v>0.17847358121330725</v>
      </c>
      <c r="P19" s="99">
        <v>0.18354120811934457</v>
      </c>
      <c r="Q19" s="99">
        <v>0.18834469931804093</v>
      </c>
      <c r="R19" s="99">
        <v>0.19815837937384898</v>
      </c>
      <c r="S19" s="99">
        <v>0.18937116748827704</v>
      </c>
      <c r="T19" s="99">
        <v>0.19910179640718562</v>
      </c>
      <c r="U19" s="99">
        <v>0.20032679738562092</v>
      </c>
      <c r="V19" s="99">
        <v>0.20868316394167036</v>
      </c>
      <c r="W19" s="99">
        <v>0.22925902469917669</v>
      </c>
      <c r="X19" s="99">
        <v>0.21748293857888398</v>
      </c>
      <c r="Y19" s="99">
        <v>0.21315214292502138</v>
      </c>
      <c r="Z19" s="100">
        <v>0.18276813076365944</v>
      </c>
      <c r="AA19" s="109">
        <f t="shared" si="2"/>
        <v>1</v>
      </c>
      <c r="AB19" s="77">
        <f t="shared" si="3"/>
        <v>1</v>
      </c>
      <c r="AC19" s="77">
        <f t="shared" si="15"/>
        <v>1</v>
      </c>
      <c r="AD19" s="77">
        <f t="shared" si="16"/>
        <v>1</v>
      </c>
      <c r="AE19" s="77">
        <f t="shared" si="17"/>
        <v>1</v>
      </c>
      <c r="AF19" s="77">
        <f t="shared" si="18"/>
        <v>1</v>
      </c>
      <c r="AG19" s="77">
        <f t="shared" si="19"/>
        <v>1</v>
      </c>
      <c r="AH19" s="77">
        <f t="shared" si="20"/>
        <v>1</v>
      </c>
      <c r="AI19" s="77">
        <f t="shared" si="21"/>
        <v>1</v>
      </c>
      <c r="AJ19" s="77">
        <f t="shared" si="22"/>
        <v>1</v>
      </c>
      <c r="AK19" s="77">
        <f t="shared" si="4"/>
        <v>1</v>
      </c>
      <c r="AL19" s="77">
        <f t="shared" si="5"/>
        <v>1</v>
      </c>
      <c r="AM19" s="77">
        <f t="shared" si="6"/>
        <v>1</v>
      </c>
      <c r="AN19" s="77">
        <f t="shared" si="7"/>
        <v>1</v>
      </c>
      <c r="AO19" s="77">
        <f t="shared" si="8"/>
        <v>1</v>
      </c>
      <c r="AP19" s="77">
        <f t="shared" si="9"/>
        <v>1</v>
      </c>
      <c r="AQ19" s="77">
        <f t="shared" si="10"/>
        <v>1</v>
      </c>
      <c r="AR19" s="77">
        <f t="shared" si="11"/>
        <v>1</v>
      </c>
      <c r="AS19" s="77">
        <f t="shared" si="12"/>
        <v>1</v>
      </c>
      <c r="AT19" s="77">
        <f t="shared" si="13"/>
        <v>1</v>
      </c>
      <c r="AU19" s="77">
        <f t="shared" si="14"/>
        <v>1</v>
      </c>
      <c r="AV19" s="77">
        <f t="shared" si="1"/>
        <v>1</v>
      </c>
      <c r="AW19" s="68">
        <f t="shared" si="1"/>
        <v>1</v>
      </c>
    </row>
    <row r="20" spans="2:49" x14ac:dyDescent="0.25">
      <c r="B20" s="97" t="s">
        <v>173</v>
      </c>
      <c r="C20" s="98" t="s">
        <v>172</v>
      </c>
      <c r="D20" s="99">
        <v>0.37086187214611871</v>
      </c>
      <c r="E20" s="99">
        <v>0.36145562926641667</v>
      </c>
      <c r="F20" s="99">
        <v>0.34477656111275523</v>
      </c>
      <c r="G20" s="99">
        <v>0.34937709511182269</v>
      </c>
      <c r="H20" s="99">
        <v>0.35255767301905716</v>
      </c>
      <c r="I20" s="99">
        <v>0.3463064713064713</v>
      </c>
      <c r="J20" s="99">
        <v>0.36332713260696253</v>
      </c>
      <c r="K20" s="99">
        <v>0.35659591962588005</v>
      </c>
      <c r="L20" s="99">
        <v>0.34564782654457427</v>
      </c>
      <c r="M20" s="99">
        <v>0.35793609219486644</v>
      </c>
      <c r="N20" s="99">
        <v>0.34281579078704399</v>
      </c>
      <c r="O20" s="99">
        <v>0.37016993181080204</v>
      </c>
      <c r="P20" s="99">
        <v>0.34252284019874979</v>
      </c>
      <c r="Q20" s="99">
        <v>0.34908201955697465</v>
      </c>
      <c r="R20" s="99">
        <v>0.37628814407203603</v>
      </c>
      <c r="S20" s="99">
        <v>0.37210003012955711</v>
      </c>
      <c r="T20" s="99">
        <v>0.39005541715389702</v>
      </c>
      <c r="U20" s="99">
        <v>0.37325133790254439</v>
      </c>
      <c r="V20" s="99">
        <v>0.35021152252605869</v>
      </c>
      <c r="W20" s="99">
        <v>0.35014338385907418</v>
      </c>
      <c r="X20" s="99">
        <v>0.34496376672673595</v>
      </c>
      <c r="Y20" s="99">
        <v>0.343800137520055</v>
      </c>
      <c r="Z20" s="100">
        <v>0.3481478673886621</v>
      </c>
      <c r="AA20" s="109">
        <f t="shared" si="2"/>
        <v>1</v>
      </c>
      <c r="AB20" s="77">
        <f t="shared" si="3"/>
        <v>1</v>
      </c>
      <c r="AC20" s="77">
        <f t="shared" si="15"/>
        <v>1</v>
      </c>
      <c r="AD20" s="77">
        <f t="shared" si="16"/>
        <v>1</v>
      </c>
      <c r="AE20" s="77">
        <f t="shared" si="17"/>
        <v>1</v>
      </c>
      <c r="AF20" s="77">
        <f t="shared" si="18"/>
        <v>1</v>
      </c>
      <c r="AG20" s="77">
        <f t="shared" si="19"/>
        <v>1</v>
      </c>
      <c r="AH20" s="77">
        <f t="shared" si="20"/>
        <v>1</v>
      </c>
      <c r="AI20" s="77">
        <f t="shared" si="21"/>
        <v>1</v>
      </c>
      <c r="AJ20" s="77">
        <f t="shared" si="22"/>
        <v>1</v>
      </c>
      <c r="AK20" s="77">
        <f t="shared" si="4"/>
        <v>1</v>
      </c>
      <c r="AL20" s="77">
        <f t="shared" si="5"/>
        <v>1</v>
      </c>
      <c r="AM20" s="77">
        <f t="shared" si="6"/>
        <v>1</v>
      </c>
      <c r="AN20" s="77">
        <f t="shared" si="7"/>
        <v>1</v>
      </c>
      <c r="AO20" s="77">
        <f t="shared" si="8"/>
        <v>1</v>
      </c>
      <c r="AP20" s="77">
        <f t="shared" si="9"/>
        <v>1</v>
      </c>
      <c r="AQ20" s="77">
        <f t="shared" si="10"/>
        <v>1</v>
      </c>
      <c r="AR20" s="77">
        <f t="shared" si="11"/>
        <v>1</v>
      </c>
      <c r="AS20" s="77">
        <f t="shared" si="12"/>
        <v>1</v>
      </c>
      <c r="AT20" s="77">
        <f t="shared" si="13"/>
        <v>1</v>
      </c>
      <c r="AU20" s="77">
        <f t="shared" si="14"/>
        <v>1</v>
      </c>
      <c r="AV20" s="77">
        <f t="shared" si="1"/>
        <v>1</v>
      </c>
      <c r="AW20" s="68">
        <f t="shared" si="1"/>
        <v>1</v>
      </c>
    </row>
    <row r="21" spans="2:49" x14ac:dyDescent="0.25">
      <c r="B21" s="97" t="s">
        <v>171</v>
      </c>
      <c r="C21" s="98" t="s">
        <v>170</v>
      </c>
      <c r="D21" s="99">
        <v>0.4770160420113661</v>
      </c>
      <c r="E21" s="99">
        <v>0.45942500587071017</v>
      </c>
      <c r="F21" s="99">
        <v>0.45469167175989966</v>
      </c>
      <c r="G21" s="99">
        <v>0.46644714777889568</v>
      </c>
      <c r="H21" s="99">
        <v>0.46617388040308377</v>
      </c>
      <c r="I21" s="99">
        <v>0.44919313833061258</v>
      </c>
      <c r="J21" s="99">
        <v>0.44451202514001875</v>
      </c>
      <c r="K21" s="99">
        <v>0.45457986373959119</v>
      </c>
      <c r="L21" s="99">
        <v>0.46503091666050794</v>
      </c>
      <c r="M21" s="99">
        <v>0.46621123039204015</v>
      </c>
      <c r="N21" s="99">
        <v>0.46675008531452622</v>
      </c>
      <c r="O21" s="99">
        <v>0.47539218701937863</v>
      </c>
      <c r="P21" s="99">
        <v>0.49368567209573977</v>
      </c>
      <c r="Q21" s="99">
        <v>0.49949290060851925</v>
      </c>
      <c r="R21" s="99">
        <v>0.51262580606279762</v>
      </c>
      <c r="S21" s="99">
        <v>0.50134602629628189</v>
      </c>
      <c r="T21" s="99">
        <v>0.49313546977421702</v>
      </c>
      <c r="U21" s="99">
        <v>0.50130975193825711</v>
      </c>
      <c r="V21" s="99">
        <v>0.49469498265504697</v>
      </c>
      <c r="W21" s="99">
        <v>0.53457063801556615</v>
      </c>
      <c r="X21" s="99">
        <v>0.55474184695896356</v>
      </c>
      <c r="Y21" s="99">
        <v>0.54587498832103154</v>
      </c>
      <c r="Z21" s="100">
        <v>0.4612322804830834</v>
      </c>
      <c r="AA21" s="109">
        <f t="shared" si="2"/>
        <v>1</v>
      </c>
      <c r="AB21" s="77">
        <f t="shared" si="3"/>
        <v>1</v>
      </c>
      <c r="AC21" s="77">
        <f t="shared" si="15"/>
        <v>1</v>
      </c>
      <c r="AD21" s="77">
        <f t="shared" si="16"/>
        <v>1</v>
      </c>
      <c r="AE21" s="77">
        <f t="shared" si="17"/>
        <v>1</v>
      </c>
      <c r="AF21" s="77">
        <f t="shared" si="18"/>
        <v>1</v>
      </c>
      <c r="AG21" s="77">
        <f t="shared" si="19"/>
        <v>1</v>
      </c>
      <c r="AH21" s="77">
        <f t="shared" si="20"/>
        <v>1</v>
      </c>
      <c r="AI21" s="77">
        <f t="shared" si="21"/>
        <v>1</v>
      </c>
      <c r="AJ21" s="77">
        <f t="shared" si="22"/>
        <v>1</v>
      </c>
      <c r="AK21" s="77">
        <f t="shared" si="4"/>
        <v>1</v>
      </c>
      <c r="AL21" s="77">
        <f t="shared" si="5"/>
        <v>1</v>
      </c>
      <c r="AM21" s="77">
        <f t="shared" si="6"/>
        <v>1</v>
      </c>
      <c r="AN21" s="77">
        <f t="shared" si="7"/>
        <v>1</v>
      </c>
      <c r="AO21" s="77">
        <f t="shared" si="8"/>
        <v>1</v>
      </c>
      <c r="AP21" s="77">
        <f t="shared" si="9"/>
        <v>1</v>
      </c>
      <c r="AQ21" s="77">
        <f t="shared" si="10"/>
        <v>1</v>
      </c>
      <c r="AR21" s="77">
        <f t="shared" si="11"/>
        <v>1</v>
      </c>
      <c r="AS21" s="77">
        <f t="shared" si="12"/>
        <v>1</v>
      </c>
      <c r="AT21" s="77">
        <f t="shared" si="13"/>
        <v>1</v>
      </c>
      <c r="AU21" s="77">
        <f t="shared" si="14"/>
        <v>1</v>
      </c>
      <c r="AV21" s="77">
        <f t="shared" si="1"/>
        <v>1</v>
      </c>
      <c r="AW21" s="68">
        <f t="shared" si="1"/>
        <v>1</v>
      </c>
    </row>
    <row r="22" spans="2:49" x14ac:dyDescent="0.25">
      <c r="B22" s="97" t="s">
        <v>169</v>
      </c>
      <c r="C22" s="98" t="s">
        <v>168</v>
      </c>
      <c r="D22" s="99">
        <v>0.60844764362352299</v>
      </c>
      <c r="E22" s="99">
        <v>0.60468663338879647</v>
      </c>
      <c r="F22" s="99">
        <v>0.62785262579048662</v>
      </c>
      <c r="G22" s="99">
        <v>0.64050149904606157</v>
      </c>
      <c r="H22" s="99">
        <v>0.6332403651115619</v>
      </c>
      <c r="I22" s="99">
        <v>0.59952941176470587</v>
      </c>
      <c r="J22" s="99">
        <v>0.57647727272727278</v>
      </c>
      <c r="K22" s="99">
        <v>0.5768977621763931</v>
      </c>
      <c r="L22" s="99">
        <v>0.60455284552845523</v>
      </c>
      <c r="M22" s="99">
        <v>0.58847250909806237</v>
      </c>
      <c r="N22" s="99">
        <v>0.60704015865146255</v>
      </c>
      <c r="O22" s="99">
        <v>0.62249379415696005</v>
      </c>
      <c r="P22" s="99">
        <v>0.60801882523305273</v>
      </c>
      <c r="Q22" s="99">
        <v>0.65795601552393268</v>
      </c>
      <c r="R22" s="99">
        <v>0.67630399864739199</v>
      </c>
      <c r="S22" s="99">
        <v>0.65789269954323759</v>
      </c>
      <c r="T22" s="99">
        <v>0.65619357168652948</v>
      </c>
      <c r="U22" s="99">
        <v>0.66099124560556977</v>
      </c>
      <c r="V22" s="99">
        <v>0.66645346977934117</v>
      </c>
      <c r="W22" s="99">
        <v>0.73749441001724914</v>
      </c>
      <c r="X22" s="99">
        <v>0.74264267842249498</v>
      </c>
      <c r="Y22" s="99">
        <v>0.74776640435477193</v>
      </c>
      <c r="Z22" s="100">
        <v>0.58479015282987123</v>
      </c>
      <c r="AA22" s="109">
        <f t="shared" si="2"/>
        <v>1</v>
      </c>
      <c r="AB22" s="77">
        <f t="shared" si="3"/>
        <v>1</v>
      </c>
      <c r="AC22" s="77">
        <f t="shared" si="15"/>
        <v>1</v>
      </c>
      <c r="AD22" s="77">
        <f t="shared" si="16"/>
        <v>1</v>
      </c>
      <c r="AE22" s="77">
        <f t="shared" si="17"/>
        <v>1</v>
      </c>
      <c r="AF22" s="77">
        <f t="shared" si="18"/>
        <v>1</v>
      </c>
      <c r="AG22" s="77">
        <f t="shared" si="19"/>
        <v>1</v>
      </c>
      <c r="AH22" s="77">
        <f t="shared" si="20"/>
        <v>1</v>
      </c>
      <c r="AI22" s="77">
        <f t="shared" si="21"/>
        <v>1</v>
      </c>
      <c r="AJ22" s="77">
        <f t="shared" si="22"/>
        <v>1</v>
      </c>
      <c r="AK22" s="77">
        <f t="shared" si="4"/>
        <v>1</v>
      </c>
      <c r="AL22" s="77">
        <f t="shared" si="5"/>
        <v>1</v>
      </c>
      <c r="AM22" s="77">
        <f t="shared" si="6"/>
        <v>1</v>
      </c>
      <c r="AN22" s="77">
        <f t="shared" si="7"/>
        <v>1</v>
      </c>
      <c r="AO22" s="77">
        <f t="shared" si="8"/>
        <v>1</v>
      </c>
      <c r="AP22" s="77">
        <f t="shared" si="9"/>
        <v>1</v>
      </c>
      <c r="AQ22" s="77">
        <f t="shared" si="10"/>
        <v>1</v>
      </c>
      <c r="AR22" s="77">
        <f t="shared" si="11"/>
        <v>1</v>
      </c>
      <c r="AS22" s="77">
        <f t="shared" si="12"/>
        <v>1</v>
      </c>
      <c r="AT22" s="77">
        <f t="shared" si="13"/>
        <v>1</v>
      </c>
      <c r="AU22" s="77">
        <f t="shared" si="14"/>
        <v>1</v>
      </c>
      <c r="AV22" s="77">
        <f t="shared" si="1"/>
        <v>1</v>
      </c>
      <c r="AW22" s="68">
        <f t="shared" si="1"/>
        <v>1</v>
      </c>
    </row>
    <row r="23" spans="2:49" x14ac:dyDescent="0.25">
      <c r="B23" s="97" t="s">
        <v>167</v>
      </c>
      <c r="C23" s="98" t="s">
        <v>166</v>
      </c>
      <c r="D23" s="99">
        <v>0.34708831469340534</v>
      </c>
      <c r="E23" s="99">
        <v>0.34224035803606689</v>
      </c>
      <c r="F23" s="99">
        <v>0.34391668783337564</v>
      </c>
      <c r="G23" s="99">
        <v>0.34053677239456259</v>
      </c>
      <c r="H23" s="99">
        <v>0.33655770513675781</v>
      </c>
      <c r="I23" s="99">
        <v>0.33399790136411334</v>
      </c>
      <c r="J23" s="99">
        <v>0.35106712032168264</v>
      </c>
      <c r="K23" s="99">
        <v>0.3325989079413737</v>
      </c>
      <c r="L23" s="99">
        <v>0.31651247546958228</v>
      </c>
      <c r="M23" s="99">
        <v>0.31850801807389034</v>
      </c>
      <c r="N23" s="99">
        <v>0.33478332239001968</v>
      </c>
      <c r="O23" s="99">
        <v>0.3073294312920416</v>
      </c>
      <c r="P23" s="99">
        <v>0.32542444374143203</v>
      </c>
      <c r="Q23" s="99">
        <v>0.32506479081821549</v>
      </c>
      <c r="R23" s="99">
        <v>0.32854268467950559</v>
      </c>
      <c r="S23" s="99">
        <v>0.31995875128902224</v>
      </c>
      <c r="T23" s="99">
        <v>0.32308373947718211</v>
      </c>
      <c r="U23" s="99">
        <v>0.3260143198090692</v>
      </c>
      <c r="V23" s="99">
        <v>0.31759755164498854</v>
      </c>
      <c r="W23" s="99">
        <v>0.32280319535221497</v>
      </c>
      <c r="X23" s="99">
        <v>0.34726155121210028</v>
      </c>
      <c r="Y23" s="99">
        <v>0.35015475709864086</v>
      </c>
      <c r="Z23" s="100">
        <v>0.34340741179204487</v>
      </c>
      <c r="AA23" s="109">
        <f t="shared" si="2"/>
        <v>1</v>
      </c>
      <c r="AB23" s="77">
        <f t="shared" si="3"/>
        <v>1</v>
      </c>
      <c r="AC23" s="77">
        <f t="shared" si="15"/>
        <v>1</v>
      </c>
      <c r="AD23" s="77">
        <f t="shared" si="16"/>
        <v>1</v>
      </c>
      <c r="AE23" s="77">
        <f t="shared" si="17"/>
        <v>1</v>
      </c>
      <c r="AF23" s="77">
        <f t="shared" si="18"/>
        <v>1</v>
      </c>
      <c r="AG23" s="77">
        <f t="shared" si="19"/>
        <v>1</v>
      </c>
      <c r="AH23" s="77">
        <f t="shared" si="20"/>
        <v>1</v>
      </c>
      <c r="AI23" s="77">
        <f t="shared" si="21"/>
        <v>1</v>
      </c>
      <c r="AJ23" s="77">
        <f t="shared" si="22"/>
        <v>1</v>
      </c>
      <c r="AK23" s="77">
        <f t="shared" si="4"/>
        <v>1</v>
      </c>
      <c r="AL23" s="77">
        <f t="shared" si="5"/>
        <v>1</v>
      </c>
      <c r="AM23" s="77">
        <f t="shared" si="6"/>
        <v>1</v>
      </c>
      <c r="AN23" s="77">
        <f t="shared" si="7"/>
        <v>1</v>
      </c>
      <c r="AO23" s="77">
        <f t="shared" si="8"/>
        <v>1</v>
      </c>
      <c r="AP23" s="77">
        <f t="shared" si="9"/>
        <v>1</v>
      </c>
      <c r="AQ23" s="77">
        <f t="shared" si="10"/>
        <v>1</v>
      </c>
      <c r="AR23" s="77">
        <f t="shared" si="11"/>
        <v>1</v>
      </c>
      <c r="AS23" s="77">
        <f t="shared" si="12"/>
        <v>1</v>
      </c>
      <c r="AT23" s="77">
        <f t="shared" si="13"/>
        <v>1</v>
      </c>
      <c r="AU23" s="77">
        <f t="shared" si="14"/>
        <v>1</v>
      </c>
      <c r="AV23" s="77">
        <f t="shared" si="1"/>
        <v>1</v>
      </c>
      <c r="AW23" s="68">
        <f t="shared" si="1"/>
        <v>1</v>
      </c>
    </row>
    <row r="24" spans="2:49" x14ac:dyDescent="0.25">
      <c r="B24" s="97" t="s">
        <v>165</v>
      </c>
      <c r="C24" s="98" t="s">
        <v>164</v>
      </c>
      <c r="D24" s="99">
        <v>0.34463301358565912</v>
      </c>
      <c r="E24" s="99">
        <v>0.32498315931289995</v>
      </c>
      <c r="F24" s="99">
        <v>0.3125052845184747</v>
      </c>
      <c r="G24" s="99">
        <v>0.31412219893599869</v>
      </c>
      <c r="H24" s="99">
        <v>0.32529022544474823</v>
      </c>
      <c r="I24" s="99">
        <v>0.30691426313709996</v>
      </c>
      <c r="J24" s="99">
        <v>0.31241743725231175</v>
      </c>
      <c r="K24" s="99">
        <v>0.31192055549090347</v>
      </c>
      <c r="L24" s="99">
        <v>0.3266966128444822</v>
      </c>
      <c r="M24" s="99">
        <v>0.33629029020993056</v>
      </c>
      <c r="N24" s="99">
        <v>0.33548109965635736</v>
      </c>
      <c r="O24" s="99">
        <v>0.35824063519515742</v>
      </c>
      <c r="P24" s="99">
        <v>0.35721119349437935</v>
      </c>
      <c r="Q24" s="99">
        <v>0.36594410674006955</v>
      </c>
      <c r="R24" s="99">
        <v>0.3762825193098413</v>
      </c>
      <c r="S24" s="99">
        <v>0.35805527599287762</v>
      </c>
      <c r="T24" s="99">
        <v>0.33882763890404977</v>
      </c>
      <c r="U24" s="99">
        <v>0.34350810573974006</v>
      </c>
      <c r="V24" s="99">
        <v>0.33123110795984623</v>
      </c>
      <c r="W24" s="99">
        <v>0.34889871170047981</v>
      </c>
      <c r="X24" s="99">
        <v>0.33900038799336885</v>
      </c>
      <c r="Y24" s="99">
        <v>0.34415234243343445</v>
      </c>
      <c r="Z24" s="100">
        <v>0.34040390347346278</v>
      </c>
      <c r="AA24" s="109">
        <f t="shared" si="2"/>
        <v>1</v>
      </c>
      <c r="AB24" s="77">
        <f t="shared" si="3"/>
        <v>1</v>
      </c>
      <c r="AC24" s="77">
        <f t="shared" si="15"/>
        <v>1</v>
      </c>
      <c r="AD24" s="77">
        <f t="shared" si="16"/>
        <v>1</v>
      </c>
      <c r="AE24" s="77">
        <f t="shared" si="17"/>
        <v>1</v>
      </c>
      <c r="AF24" s="77">
        <f t="shared" si="18"/>
        <v>1</v>
      </c>
      <c r="AG24" s="77">
        <f t="shared" si="19"/>
        <v>1</v>
      </c>
      <c r="AH24" s="77">
        <f t="shared" si="20"/>
        <v>1</v>
      </c>
      <c r="AI24" s="77">
        <f t="shared" si="21"/>
        <v>1</v>
      </c>
      <c r="AJ24" s="77">
        <f t="shared" si="22"/>
        <v>1</v>
      </c>
      <c r="AK24" s="77">
        <f t="shared" si="4"/>
        <v>1</v>
      </c>
      <c r="AL24" s="77">
        <f t="shared" si="5"/>
        <v>1</v>
      </c>
      <c r="AM24" s="77">
        <f t="shared" si="6"/>
        <v>1</v>
      </c>
      <c r="AN24" s="77">
        <f t="shared" si="7"/>
        <v>1</v>
      </c>
      <c r="AO24" s="77">
        <f t="shared" si="8"/>
        <v>1</v>
      </c>
      <c r="AP24" s="77">
        <f t="shared" si="9"/>
        <v>1</v>
      </c>
      <c r="AQ24" s="77">
        <f t="shared" si="10"/>
        <v>1</v>
      </c>
      <c r="AR24" s="77">
        <f t="shared" si="11"/>
        <v>1</v>
      </c>
      <c r="AS24" s="77">
        <f t="shared" si="12"/>
        <v>1</v>
      </c>
      <c r="AT24" s="77">
        <f t="shared" si="13"/>
        <v>1</v>
      </c>
      <c r="AU24" s="77">
        <f t="shared" si="14"/>
        <v>1</v>
      </c>
      <c r="AV24" s="77">
        <f t="shared" si="1"/>
        <v>1</v>
      </c>
      <c r="AW24" s="68">
        <f t="shared" si="1"/>
        <v>1</v>
      </c>
    </row>
    <row r="25" spans="2:49" x14ac:dyDescent="0.25">
      <c r="B25" s="97" t="s">
        <v>163</v>
      </c>
      <c r="C25" s="98" t="s">
        <v>162</v>
      </c>
      <c r="D25" s="99">
        <v>5.6386900889178054E-3</v>
      </c>
      <c r="E25" s="99">
        <v>6.1028770706190059E-3</v>
      </c>
      <c r="F25" s="99">
        <v>4.6029919447640967E-3</v>
      </c>
      <c r="G25" s="99">
        <v>3.5346097201767305E-3</v>
      </c>
      <c r="H25" s="99">
        <v>3.3864541832669321E-3</v>
      </c>
      <c r="I25" s="99">
        <v>3.5021012607564538E-3</v>
      </c>
      <c r="J25" s="99">
        <v>3.6779324055666003E-3</v>
      </c>
      <c r="K25" s="99">
        <v>3.2654629273914716E-3</v>
      </c>
      <c r="L25" s="99">
        <v>3.8483740619588225E-3</v>
      </c>
      <c r="M25" s="99">
        <v>4.3322659634582785E-3</v>
      </c>
      <c r="N25" s="99">
        <v>3.727865796831314E-3</v>
      </c>
      <c r="O25" s="99">
        <v>4.9920127795527154E-3</v>
      </c>
      <c r="P25" s="99">
        <v>6.0761112887751838E-3</v>
      </c>
      <c r="Q25" s="99">
        <v>5.6094929881337647E-3</v>
      </c>
      <c r="R25" s="99">
        <v>7.4321413183972423E-3</v>
      </c>
      <c r="S25" s="99">
        <v>9.7697922515440766E-3</v>
      </c>
      <c r="T25" s="99">
        <v>9.3696763202725727E-3</v>
      </c>
      <c r="U25" s="99">
        <v>9.7171237313755134E-3</v>
      </c>
      <c r="V25" s="99">
        <v>7.3082861554297478E-3</v>
      </c>
      <c r="W25" s="99">
        <v>5.3202587106196539E-3</v>
      </c>
      <c r="X25" s="99">
        <v>4.6087566376114622E-3</v>
      </c>
      <c r="Y25" s="99">
        <v>2.9372749668372181E-3</v>
      </c>
      <c r="Z25" s="100">
        <v>5.3445028640257842E-3</v>
      </c>
      <c r="AA25" s="109">
        <f t="shared" si="2"/>
        <v>0</v>
      </c>
      <c r="AB25" s="77">
        <f t="shared" si="3"/>
        <v>0</v>
      </c>
      <c r="AC25" s="77">
        <f t="shared" si="15"/>
        <v>0</v>
      </c>
      <c r="AD25" s="77">
        <f t="shared" si="16"/>
        <v>0</v>
      </c>
      <c r="AE25" s="77">
        <f t="shared" si="17"/>
        <v>0</v>
      </c>
      <c r="AF25" s="77">
        <f t="shared" si="18"/>
        <v>0</v>
      </c>
      <c r="AG25" s="77">
        <f t="shared" si="19"/>
        <v>0</v>
      </c>
      <c r="AH25" s="77">
        <f t="shared" si="20"/>
        <v>0</v>
      </c>
      <c r="AI25" s="77">
        <f t="shared" si="21"/>
        <v>0</v>
      </c>
      <c r="AJ25" s="77">
        <f t="shared" si="22"/>
        <v>0</v>
      </c>
      <c r="AK25" s="77">
        <f t="shared" si="4"/>
        <v>0</v>
      </c>
      <c r="AL25" s="77">
        <f t="shared" si="5"/>
        <v>0</v>
      </c>
      <c r="AM25" s="77">
        <f t="shared" si="6"/>
        <v>0</v>
      </c>
      <c r="AN25" s="77">
        <f t="shared" si="7"/>
        <v>0</v>
      </c>
      <c r="AO25" s="77">
        <f t="shared" si="8"/>
        <v>0</v>
      </c>
      <c r="AP25" s="77">
        <f t="shared" si="9"/>
        <v>0</v>
      </c>
      <c r="AQ25" s="77">
        <f t="shared" si="10"/>
        <v>0</v>
      </c>
      <c r="AR25" s="77">
        <f t="shared" si="11"/>
        <v>0</v>
      </c>
      <c r="AS25" s="77">
        <f t="shared" si="12"/>
        <v>0</v>
      </c>
      <c r="AT25" s="77">
        <f t="shared" si="13"/>
        <v>0</v>
      </c>
      <c r="AU25" s="77">
        <f t="shared" si="14"/>
        <v>0</v>
      </c>
      <c r="AV25" s="77">
        <f t="shared" si="1"/>
        <v>0</v>
      </c>
      <c r="AW25" s="68">
        <f t="shared" si="1"/>
        <v>0</v>
      </c>
    </row>
    <row r="26" spans="2:49" x14ac:dyDescent="0.25">
      <c r="B26" s="97" t="s">
        <v>161</v>
      </c>
      <c r="C26" s="98" t="s">
        <v>160</v>
      </c>
      <c r="D26" s="99">
        <v>0.21312272870346524</v>
      </c>
      <c r="E26" s="99">
        <v>0.16050037695808783</v>
      </c>
      <c r="F26" s="99">
        <v>0.17418885712852916</v>
      </c>
      <c r="G26" s="99">
        <v>0.23552418826202859</v>
      </c>
      <c r="H26" s="99">
        <v>0.23419892209701126</v>
      </c>
      <c r="I26" s="99">
        <v>0.24398175330834199</v>
      </c>
      <c r="J26" s="99">
        <v>0.25679291889666528</v>
      </c>
      <c r="K26" s="99">
        <v>0.2873180111711382</v>
      </c>
      <c r="L26" s="99">
        <v>0.3329830913969804</v>
      </c>
      <c r="M26" s="99">
        <v>0.36011578900004498</v>
      </c>
      <c r="N26" s="99">
        <v>0.35682712943617734</v>
      </c>
      <c r="O26" s="99">
        <v>0.41837300043616132</v>
      </c>
      <c r="P26" s="99">
        <v>0.38359570356899297</v>
      </c>
      <c r="Q26" s="99">
        <v>0.41681787736710713</v>
      </c>
      <c r="R26" s="99">
        <v>0.46794747131495718</v>
      </c>
      <c r="S26" s="99">
        <v>0.47518542437229694</v>
      </c>
      <c r="T26" s="99">
        <v>0.4577834941918757</v>
      </c>
      <c r="U26" s="99">
        <v>0.42629424458831122</v>
      </c>
      <c r="V26" s="99">
        <v>0.3598316198494293</v>
      </c>
      <c r="W26" s="99">
        <v>0.3559270516717325</v>
      </c>
      <c r="X26" s="99">
        <v>0.40272655750602349</v>
      </c>
      <c r="Y26" s="99">
        <v>0.42508443693893877</v>
      </c>
      <c r="Z26" s="100">
        <v>0.34187895354421777</v>
      </c>
      <c r="AA26" s="109">
        <f t="shared" si="2"/>
        <v>1</v>
      </c>
      <c r="AB26" s="77">
        <f t="shared" si="3"/>
        <v>1</v>
      </c>
      <c r="AC26" s="77">
        <f t="shared" si="15"/>
        <v>1</v>
      </c>
      <c r="AD26" s="77">
        <f t="shared" si="16"/>
        <v>1</v>
      </c>
      <c r="AE26" s="77">
        <f t="shared" si="17"/>
        <v>1</v>
      </c>
      <c r="AF26" s="77">
        <f t="shared" si="18"/>
        <v>1</v>
      </c>
      <c r="AG26" s="77">
        <f t="shared" si="19"/>
        <v>1</v>
      </c>
      <c r="AH26" s="77">
        <f t="shared" si="20"/>
        <v>1</v>
      </c>
      <c r="AI26" s="77">
        <f t="shared" si="21"/>
        <v>1</v>
      </c>
      <c r="AJ26" s="77">
        <f t="shared" si="22"/>
        <v>1</v>
      </c>
      <c r="AK26" s="77">
        <f t="shared" si="4"/>
        <v>1</v>
      </c>
      <c r="AL26" s="77">
        <f t="shared" si="5"/>
        <v>1</v>
      </c>
      <c r="AM26" s="77">
        <f t="shared" si="6"/>
        <v>1</v>
      </c>
      <c r="AN26" s="77">
        <f t="shared" si="7"/>
        <v>1</v>
      </c>
      <c r="AO26" s="77">
        <f t="shared" si="8"/>
        <v>1</v>
      </c>
      <c r="AP26" s="77">
        <f t="shared" si="9"/>
        <v>1</v>
      </c>
      <c r="AQ26" s="77">
        <f t="shared" si="10"/>
        <v>1</v>
      </c>
      <c r="AR26" s="77">
        <f t="shared" si="11"/>
        <v>1</v>
      </c>
      <c r="AS26" s="77">
        <f t="shared" si="12"/>
        <v>1</v>
      </c>
      <c r="AT26" s="77">
        <f t="shared" si="13"/>
        <v>1</v>
      </c>
      <c r="AU26" s="77">
        <f t="shared" si="14"/>
        <v>1</v>
      </c>
      <c r="AV26" s="77">
        <f t="shared" si="1"/>
        <v>1</v>
      </c>
      <c r="AW26" s="68">
        <f t="shared" si="1"/>
        <v>1</v>
      </c>
    </row>
    <row r="27" spans="2:49" x14ac:dyDescent="0.25">
      <c r="B27" s="97" t="s">
        <v>159</v>
      </c>
      <c r="C27" s="98" t="s">
        <v>158</v>
      </c>
      <c r="D27" s="99">
        <v>0.29524243114045073</v>
      </c>
      <c r="E27" s="99">
        <v>0.30024758046365069</v>
      </c>
      <c r="F27" s="99">
        <v>0.30533333333333335</v>
      </c>
      <c r="G27" s="99">
        <v>0.30475184794086591</v>
      </c>
      <c r="H27" s="99">
        <v>0.29446479446479445</v>
      </c>
      <c r="I27" s="99">
        <v>0.3069043228846548</v>
      </c>
      <c r="J27" s="99">
        <v>0.31614173228346459</v>
      </c>
      <c r="K27" s="99">
        <v>0.32381131366284532</v>
      </c>
      <c r="L27" s="99">
        <v>0.33838190184049077</v>
      </c>
      <c r="M27" s="99">
        <v>0.33803078064157238</v>
      </c>
      <c r="N27" s="99">
        <v>0.33666491320357705</v>
      </c>
      <c r="O27" s="99">
        <v>0.39650145772594753</v>
      </c>
      <c r="P27" s="99">
        <v>0.40149374243035929</v>
      </c>
      <c r="Q27" s="99">
        <v>0.39740119112073635</v>
      </c>
      <c r="R27" s="99">
        <v>0.43577386468952733</v>
      </c>
      <c r="S27" s="99">
        <v>0.44212098581030618</v>
      </c>
      <c r="T27" s="99">
        <v>0.44633826559280765</v>
      </c>
      <c r="U27" s="99">
        <v>0.43583835519319392</v>
      </c>
      <c r="V27" s="99">
        <v>0.42163316135918877</v>
      </c>
      <c r="W27" s="99">
        <v>0.43133398885611274</v>
      </c>
      <c r="X27" s="99">
        <v>0.47670656745389839</v>
      </c>
      <c r="Y27" s="99">
        <v>0.45157639450282944</v>
      </c>
      <c r="Z27" s="100">
        <v>0.3571858289178258</v>
      </c>
      <c r="AA27" s="109">
        <f t="shared" si="2"/>
        <v>1</v>
      </c>
      <c r="AB27" s="77">
        <f t="shared" si="3"/>
        <v>1</v>
      </c>
      <c r="AC27" s="77">
        <f t="shared" si="15"/>
        <v>1</v>
      </c>
      <c r="AD27" s="77">
        <f t="shared" si="16"/>
        <v>1</v>
      </c>
      <c r="AE27" s="77">
        <f t="shared" si="17"/>
        <v>1</v>
      </c>
      <c r="AF27" s="77">
        <f t="shared" si="18"/>
        <v>1</v>
      </c>
      <c r="AG27" s="77">
        <f t="shared" si="19"/>
        <v>1</v>
      </c>
      <c r="AH27" s="77">
        <f t="shared" si="20"/>
        <v>1</v>
      </c>
      <c r="AI27" s="77">
        <f t="shared" si="21"/>
        <v>1</v>
      </c>
      <c r="AJ27" s="77">
        <f t="shared" si="22"/>
        <v>1</v>
      </c>
      <c r="AK27" s="77">
        <f t="shared" si="4"/>
        <v>1</v>
      </c>
      <c r="AL27" s="77">
        <f t="shared" si="5"/>
        <v>1</v>
      </c>
      <c r="AM27" s="77">
        <f t="shared" si="6"/>
        <v>1</v>
      </c>
      <c r="AN27" s="77">
        <f t="shared" si="7"/>
        <v>1</v>
      </c>
      <c r="AO27" s="77">
        <f t="shared" si="8"/>
        <v>1</v>
      </c>
      <c r="AP27" s="77">
        <f t="shared" si="9"/>
        <v>1</v>
      </c>
      <c r="AQ27" s="77">
        <f t="shared" si="10"/>
        <v>1</v>
      </c>
      <c r="AR27" s="77">
        <f t="shared" si="11"/>
        <v>1</v>
      </c>
      <c r="AS27" s="77">
        <f t="shared" si="12"/>
        <v>1</v>
      </c>
      <c r="AT27" s="77">
        <f t="shared" si="13"/>
        <v>1</v>
      </c>
      <c r="AU27" s="77">
        <f t="shared" si="14"/>
        <v>1</v>
      </c>
      <c r="AV27" s="77">
        <f t="shared" si="1"/>
        <v>1</v>
      </c>
      <c r="AW27" s="68">
        <f t="shared" si="1"/>
        <v>1</v>
      </c>
    </row>
    <row r="28" spans="2:49" x14ac:dyDescent="0.25">
      <c r="B28" s="97" t="s">
        <v>157</v>
      </c>
      <c r="C28" s="98" t="s">
        <v>156</v>
      </c>
      <c r="D28" s="99">
        <v>0.36976926085256162</v>
      </c>
      <c r="E28" s="99">
        <v>0.34533551554828151</v>
      </c>
      <c r="F28" s="99">
        <v>0.33350318471337581</v>
      </c>
      <c r="G28" s="99">
        <v>0.34341110745974368</v>
      </c>
      <c r="H28" s="99">
        <v>0.35918239975035104</v>
      </c>
      <c r="I28" s="99">
        <v>0.34644940942080549</v>
      </c>
      <c r="J28" s="99">
        <v>0.35748663101604278</v>
      </c>
      <c r="K28" s="99">
        <v>0.35020397756246813</v>
      </c>
      <c r="L28" s="99">
        <v>0.36601265822784812</v>
      </c>
      <c r="M28" s="99">
        <v>0.37159978849656305</v>
      </c>
      <c r="N28" s="99">
        <v>0.37026174533783413</v>
      </c>
      <c r="O28" s="99">
        <v>0.41278220824441197</v>
      </c>
      <c r="P28" s="99">
        <v>0.41575420820395487</v>
      </c>
      <c r="Q28" s="99">
        <v>0.41556195965417869</v>
      </c>
      <c r="R28" s="99">
        <v>0.46505031042603295</v>
      </c>
      <c r="S28" s="99">
        <v>0.45046757784400371</v>
      </c>
      <c r="T28" s="99">
        <v>0.48038007190549564</v>
      </c>
      <c r="U28" s="99">
        <v>0.45103716713343145</v>
      </c>
      <c r="V28" s="99">
        <v>0.4275505617977528</v>
      </c>
      <c r="W28" s="99">
        <v>0.45921410402596263</v>
      </c>
      <c r="X28" s="99">
        <v>0.45472233481961899</v>
      </c>
      <c r="Y28" s="99">
        <v>0.4408877675720424</v>
      </c>
      <c r="Z28" s="100">
        <v>0.30971906414893663</v>
      </c>
      <c r="AA28" s="109">
        <f t="shared" si="2"/>
        <v>1</v>
      </c>
      <c r="AB28" s="77">
        <f t="shared" si="3"/>
        <v>1</v>
      </c>
      <c r="AC28" s="77">
        <f t="shared" si="15"/>
        <v>1</v>
      </c>
      <c r="AD28" s="77">
        <f t="shared" si="16"/>
        <v>1</v>
      </c>
      <c r="AE28" s="77">
        <f t="shared" si="17"/>
        <v>1</v>
      </c>
      <c r="AF28" s="77">
        <f t="shared" si="18"/>
        <v>1</v>
      </c>
      <c r="AG28" s="77">
        <f t="shared" si="19"/>
        <v>1</v>
      </c>
      <c r="AH28" s="77">
        <f t="shared" si="20"/>
        <v>1</v>
      </c>
      <c r="AI28" s="77">
        <f t="shared" si="21"/>
        <v>1</v>
      </c>
      <c r="AJ28" s="77">
        <f t="shared" si="22"/>
        <v>1</v>
      </c>
      <c r="AK28" s="77">
        <f t="shared" si="4"/>
        <v>1</v>
      </c>
      <c r="AL28" s="77">
        <f t="shared" si="5"/>
        <v>1</v>
      </c>
      <c r="AM28" s="77">
        <f t="shared" si="6"/>
        <v>1</v>
      </c>
      <c r="AN28" s="77">
        <f t="shared" si="7"/>
        <v>1</v>
      </c>
      <c r="AO28" s="77">
        <f t="shared" si="8"/>
        <v>1</v>
      </c>
      <c r="AP28" s="77">
        <f t="shared" si="9"/>
        <v>1</v>
      </c>
      <c r="AQ28" s="77">
        <f t="shared" si="10"/>
        <v>1</v>
      </c>
      <c r="AR28" s="77">
        <f t="shared" si="11"/>
        <v>1</v>
      </c>
      <c r="AS28" s="77">
        <f t="shared" si="12"/>
        <v>1</v>
      </c>
      <c r="AT28" s="77">
        <f t="shared" si="13"/>
        <v>1</v>
      </c>
      <c r="AU28" s="77">
        <f t="shared" si="14"/>
        <v>1</v>
      </c>
      <c r="AV28" s="77">
        <f t="shared" si="1"/>
        <v>1</v>
      </c>
      <c r="AW28" s="68">
        <f t="shared" si="1"/>
        <v>1</v>
      </c>
    </row>
    <row r="29" spans="2:49" x14ac:dyDescent="0.25">
      <c r="B29" s="97" t="s">
        <v>155</v>
      </c>
      <c r="C29" s="98" t="s">
        <v>154</v>
      </c>
      <c r="D29" s="99">
        <v>0.81728332488596045</v>
      </c>
      <c r="E29" s="99">
        <v>0.78203563583109592</v>
      </c>
      <c r="F29" s="99">
        <v>0.77657190043647517</v>
      </c>
      <c r="G29" s="99">
        <v>0.83593291896329303</v>
      </c>
      <c r="H29" s="99">
        <v>0.83986351335451226</v>
      </c>
      <c r="I29" s="99">
        <v>0.94166666666666665</v>
      </c>
      <c r="J29" s="99">
        <v>0.92908653846153844</v>
      </c>
      <c r="K29" s="99">
        <v>0.9025547051848658</v>
      </c>
      <c r="L29" s="99">
        <v>0.91519066472181709</v>
      </c>
      <c r="M29" s="99">
        <v>0.83505801191596107</v>
      </c>
      <c r="N29" s="99">
        <v>0.82416886543535617</v>
      </c>
      <c r="O29" s="99">
        <v>0.82884773287108837</v>
      </c>
      <c r="P29" s="99">
        <v>0.80390032502708564</v>
      </c>
      <c r="Q29" s="99">
        <v>0.82416750756811297</v>
      </c>
      <c r="R29" s="99">
        <v>0.86216259383485061</v>
      </c>
      <c r="S29" s="99">
        <v>0.8531101673744691</v>
      </c>
      <c r="T29" s="99">
        <v>0.8255432233859622</v>
      </c>
      <c r="U29" s="99">
        <v>0.88150807899461403</v>
      </c>
      <c r="V29" s="99">
        <v>0.87091092098641165</v>
      </c>
      <c r="W29" s="99">
        <v>0.84013796422555542</v>
      </c>
      <c r="X29" s="99">
        <v>0.85618198307134219</v>
      </c>
      <c r="Y29" s="99">
        <v>0.87433936022253134</v>
      </c>
      <c r="Z29" s="100">
        <v>0.82003127595081615</v>
      </c>
      <c r="AA29" s="109">
        <f t="shared" si="2"/>
        <v>1</v>
      </c>
      <c r="AB29" s="77">
        <f t="shared" si="3"/>
        <v>1</v>
      </c>
      <c r="AC29" s="77">
        <f t="shared" si="15"/>
        <v>1</v>
      </c>
      <c r="AD29" s="77">
        <f t="shared" si="16"/>
        <v>1</v>
      </c>
      <c r="AE29" s="77">
        <f t="shared" si="17"/>
        <v>1</v>
      </c>
      <c r="AF29" s="77">
        <f t="shared" si="18"/>
        <v>1</v>
      </c>
      <c r="AG29" s="77">
        <f t="shared" si="19"/>
        <v>1</v>
      </c>
      <c r="AH29" s="77">
        <f t="shared" si="20"/>
        <v>1</v>
      </c>
      <c r="AI29" s="77">
        <f t="shared" si="21"/>
        <v>1</v>
      </c>
      <c r="AJ29" s="77">
        <f t="shared" si="22"/>
        <v>1</v>
      </c>
      <c r="AK29" s="77">
        <f t="shared" si="4"/>
        <v>1</v>
      </c>
      <c r="AL29" s="77">
        <f t="shared" si="5"/>
        <v>1</v>
      </c>
      <c r="AM29" s="77">
        <f t="shared" si="6"/>
        <v>1</v>
      </c>
      <c r="AN29" s="77">
        <f t="shared" si="7"/>
        <v>1</v>
      </c>
      <c r="AO29" s="77">
        <f t="shared" si="8"/>
        <v>1</v>
      </c>
      <c r="AP29" s="77">
        <f t="shared" si="9"/>
        <v>1</v>
      </c>
      <c r="AQ29" s="77">
        <f t="shared" si="10"/>
        <v>1</v>
      </c>
      <c r="AR29" s="77">
        <f t="shared" si="11"/>
        <v>1</v>
      </c>
      <c r="AS29" s="77">
        <f t="shared" si="12"/>
        <v>1</v>
      </c>
      <c r="AT29" s="77">
        <f t="shared" si="13"/>
        <v>1</v>
      </c>
      <c r="AU29" s="77">
        <f t="shared" si="14"/>
        <v>1</v>
      </c>
      <c r="AV29" s="77">
        <f t="shared" si="1"/>
        <v>1</v>
      </c>
      <c r="AW29" s="68">
        <f t="shared" si="1"/>
        <v>1</v>
      </c>
    </row>
    <row r="30" spans="2:49" x14ac:dyDescent="0.25">
      <c r="B30" s="97" t="s">
        <v>153</v>
      </c>
      <c r="C30" s="98" t="s">
        <v>152</v>
      </c>
      <c r="D30" s="99">
        <v>0.38609784220062593</v>
      </c>
      <c r="E30" s="99">
        <v>0.38315825727570174</v>
      </c>
      <c r="F30" s="99">
        <v>0.37647251308900526</v>
      </c>
      <c r="G30" s="99">
        <v>0.42375551354757401</v>
      </c>
      <c r="H30" s="99">
        <v>0.44071087216248506</v>
      </c>
      <c r="I30" s="99">
        <v>0.39620604565083284</v>
      </c>
      <c r="J30" s="99">
        <v>0.39523809523809522</v>
      </c>
      <c r="K30" s="99">
        <v>0.40798468690183209</v>
      </c>
      <c r="L30" s="99">
        <v>0.4175868032459758</v>
      </c>
      <c r="M30" s="99">
        <v>0.47926991417865344</v>
      </c>
      <c r="N30" s="99">
        <v>0.50765246056039559</v>
      </c>
      <c r="O30" s="99">
        <v>0.57860376961145621</v>
      </c>
      <c r="P30" s="99">
        <v>0.58134691043739872</v>
      </c>
      <c r="Q30" s="99">
        <v>0.65173712850565091</v>
      </c>
      <c r="R30" s="99">
        <v>0.67621460835077674</v>
      </c>
      <c r="S30" s="99">
        <v>0.67380653981998406</v>
      </c>
      <c r="T30" s="99">
        <v>0.63131191108963514</v>
      </c>
      <c r="U30" s="99">
        <v>0.56204992798847819</v>
      </c>
      <c r="V30" s="99">
        <v>0.59588537839823663</v>
      </c>
      <c r="W30" s="99">
        <v>0.55686582809224316</v>
      </c>
      <c r="X30" s="99">
        <v>0.56443195503813726</v>
      </c>
      <c r="Y30" s="99">
        <v>0.61067388096409247</v>
      </c>
      <c r="Z30" s="100">
        <v>0.49188016908936516</v>
      </c>
      <c r="AA30" s="109">
        <f t="shared" si="2"/>
        <v>1</v>
      </c>
      <c r="AB30" s="77">
        <f t="shared" si="3"/>
        <v>1</v>
      </c>
      <c r="AC30" s="77">
        <f t="shared" si="15"/>
        <v>1</v>
      </c>
      <c r="AD30" s="77">
        <f t="shared" si="16"/>
        <v>1</v>
      </c>
      <c r="AE30" s="77">
        <f t="shared" si="17"/>
        <v>1</v>
      </c>
      <c r="AF30" s="77">
        <f t="shared" si="18"/>
        <v>1</v>
      </c>
      <c r="AG30" s="77">
        <f t="shared" si="19"/>
        <v>1</v>
      </c>
      <c r="AH30" s="77">
        <f t="shared" si="20"/>
        <v>1</v>
      </c>
      <c r="AI30" s="77">
        <f t="shared" si="21"/>
        <v>1</v>
      </c>
      <c r="AJ30" s="77">
        <f t="shared" si="22"/>
        <v>1</v>
      </c>
      <c r="AK30" s="77">
        <f t="shared" si="4"/>
        <v>1</v>
      </c>
      <c r="AL30" s="77">
        <f t="shared" si="5"/>
        <v>1</v>
      </c>
      <c r="AM30" s="77">
        <f t="shared" si="6"/>
        <v>1</v>
      </c>
      <c r="AN30" s="77">
        <f t="shared" si="7"/>
        <v>1</v>
      </c>
      <c r="AO30" s="77">
        <f t="shared" si="8"/>
        <v>1</v>
      </c>
      <c r="AP30" s="77">
        <f t="shared" si="9"/>
        <v>1</v>
      </c>
      <c r="AQ30" s="77">
        <f t="shared" si="10"/>
        <v>1</v>
      </c>
      <c r="AR30" s="77">
        <f t="shared" si="11"/>
        <v>1</v>
      </c>
      <c r="AS30" s="77">
        <f t="shared" si="12"/>
        <v>1</v>
      </c>
      <c r="AT30" s="77">
        <f t="shared" si="13"/>
        <v>1</v>
      </c>
      <c r="AU30" s="77">
        <f t="shared" si="14"/>
        <v>1</v>
      </c>
      <c r="AV30" s="77">
        <f t="shared" si="1"/>
        <v>1</v>
      </c>
      <c r="AW30" s="68">
        <f t="shared" si="1"/>
        <v>1</v>
      </c>
    </row>
    <row r="31" spans="2:49" x14ac:dyDescent="0.25">
      <c r="B31" s="97" t="s">
        <v>151</v>
      </c>
      <c r="C31" s="98" t="s">
        <v>150</v>
      </c>
      <c r="D31" s="99">
        <v>0.73817484511751397</v>
      </c>
      <c r="E31" s="99">
        <v>0.73990290776237422</v>
      </c>
      <c r="F31" s="99">
        <v>0.78927758228110123</v>
      </c>
      <c r="G31" s="99">
        <v>0.76611348784730382</v>
      </c>
      <c r="H31" s="99">
        <v>0.79955126981096047</v>
      </c>
      <c r="I31" s="99">
        <v>0.77427557090769528</v>
      </c>
      <c r="J31" s="99">
        <v>0.74405450572052967</v>
      </c>
      <c r="K31" s="99">
        <v>0.77208577326536632</v>
      </c>
      <c r="L31" s="99">
        <v>0.72941868588447256</v>
      </c>
      <c r="M31" s="99">
        <v>0.7530740107883539</v>
      </c>
      <c r="N31" s="99">
        <v>0.74802501645819619</v>
      </c>
      <c r="O31" s="99">
        <v>0.78121855422468922</v>
      </c>
      <c r="P31" s="99">
        <v>0.79544315638258778</v>
      </c>
      <c r="Q31" s="99">
        <v>0.82810307437173114</v>
      </c>
      <c r="R31" s="99">
        <v>0.88647621421228073</v>
      </c>
      <c r="S31" s="99">
        <v>0.96785352388273527</v>
      </c>
      <c r="T31" s="99">
        <v>0.90583250629819068</v>
      </c>
      <c r="U31" s="99">
        <v>0.90427202115352834</v>
      </c>
      <c r="V31" s="99">
        <v>0.87800165608611647</v>
      </c>
      <c r="W31" s="99">
        <v>0.85949770942408377</v>
      </c>
      <c r="X31" s="99">
        <v>0.88348456073714565</v>
      </c>
      <c r="Y31" s="99">
        <v>0.878881587424301</v>
      </c>
      <c r="Z31" s="100">
        <v>0.75780518150076137</v>
      </c>
      <c r="AA31" s="109">
        <f t="shared" si="2"/>
        <v>1</v>
      </c>
      <c r="AB31" s="77">
        <f t="shared" si="3"/>
        <v>1</v>
      </c>
      <c r="AC31" s="77">
        <f t="shared" si="15"/>
        <v>1</v>
      </c>
      <c r="AD31" s="77">
        <f t="shared" si="16"/>
        <v>1</v>
      </c>
      <c r="AE31" s="77">
        <f t="shared" si="17"/>
        <v>1</v>
      </c>
      <c r="AF31" s="77">
        <f t="shared" si="18"/>
        <v>1</v>
      </c>
      <c r="AG31" s="77">
        <f t="shared" si="19"/>
        <v>1</v>
      </c>
      <c r="AH31" s="77">
        <f t="shared" si="20"/>
        <v>1</v>
      </c>
      <c r="AI31" s="77">
        <f t="shared" si="21"/>
        <v>1</v>
      </c>
      <c r="AJ31" s="77">
        <f t="shared" si="22"/>
        <v>1</v>
      </c>
      <c r="AK31" s="77">
        <f t="shared" si="4"/>
        <v>1</v>
      </c>
      <c r="AL31" s="77">
        <f t="shared" si="5"/>
        <v>1</v>
      </c>
      <c r="AM31" s="77">
        <f t="shared" si="6"/>
        <v>1</v>
      </c>
      <c r="AN31" s="77">
        <f t="shared" si="7"/>
        <v>1</v>
      </c>
      <c r="AO31" s="77">
        <f t="shared" si="8"/>
        <v>1</v>
      </c>
      <c r="AP31" s="77">
        <f t="shared" si="9"/>
        <v>1</v>
      </c>
      <c r="AQ31" s="77">
        <f t="shared" si="10"/>
        <v>1</v>
      </c>
      <c r="AR31" s="77">
        <f t="shared" si="11"/>
        <v>1</v>
      </c>
      <c r="AS31" s="77">
        <f t="shared" si="12"/>
        <v>1</v>
      </c>
      <c r="AT31" s="77">
        <f t="shared" si="13"/>
        <v>1</v>
      </c>
      <c r="AU31" s="77">
        <f t="shared" si="14"/>
        <v>1</v>
      </c>
      <c r="AV31" s="77">
        <f t="shared" si="1"/>
        <v>1</v>
      </c>
      <c r="AW31" s="68">
        <f t="shared" si="1"/>
        <v>1</v>
      </c>
    </row>
    <row r="32" spans="2:49" x14ac:dyDescent="0.25">
      <c r="B32" s="97" t="s">
        <v>149</v>
      </c>
      <c r="C32" s="98" t="s">
        <v>148</v>
      </c>
      <c r="D32" s="99">
        <v>0.64408420033873703</v>
      </c>
      <c r="E32" s="99">
        <v>0.65476784822765854</v>
      </c>
      <c r="F32" s="99">
        <v>0.65699973635644604</v>
      </c>
      <c r="G32" s="99">
        <v>0.65403096636412172</v>
      </c>
      <c r="H32" s="99">
        <v>0.65446478092068772</v>
      </c>
      <c r="I32" s="99">
        <v>0.65289025411896118</v>
      </c>
      <c r="J32" s="99">
        <v>0.64311644791957556</v>
      </c>
      <c r="K32" s="99">
        <v>0.6697005284791544</v>
      </c>
      <c r="L32" s="99">
        <v>0.62070859653941224</v>
      </c>
      <c r="M32" s="99">
        <v>0.58053875755909845</v>
      </c>
      <c r="N32" s="99">
        <v>0.58818958818958822</v>
      </c>
      <c r="O32" s="99">
        <v>0.60816326530612241</v>
      </c>
      <c r="P32" s="99">
        <v>0.67939359910162833</v>
      </c>
      <c r="Q32" s="99">
        <v>0.61475227727171744</v>
      </c>
      <c r="R32" s="99">
        <v>0.66979722518676632</v>
      </c>
      <c r="S32" s="99">
        <v>0.66391614629794826</v>
      </c>
      <c r="T32" s="99">
        <v>0.63952991452991448</v>
      </c>
      <c r="U32" s="99">
        <v>0.58540960733506076</v>
      </c>
      <c r="V32" s="99">
        <v>0.57961124896608762</v>
      </c>
      <c r="W32" s="99">
        <v>0.60181090755948619</v>
      </c>
      <c r="X32" s="99">
        <v>0.62445826267194271</v>
      </c>
      <c r="Y32" s="99">
        <v>0.6222534716118826</v>
      </c>
      <c r="Z32" s="100">
        <v>0.67291566207560061</v>
      </c>
      <c r="AA32" s="109">
        <f t="shared" si="2"/>
        <v>1</v>
      </c>
      <c r="AB32" s="77">
        <f t="shared" si="3"/>
        <v>1</v>
      </c>
      <c r="AC32" s="77">
        <f t="shared" si="15"/>
        <v>1</v>
      </c>
      <c r="AD32" s="77">
        <f t="shared" si="16"/>
        <v>1</v>
      </c>
      <c r="AE32" s="77">
        <f t="shared" si="17"/>
        <v>1</v>
      </c>
      <c r="AF32" s="77">
        <f t="shared" si="18"/>
        <v>1</v>
      </c>
      <c r="AG32" s="77">
        <f t="shared" si="19"/>
        <v>1</v>
      </c>
      <c r="AH32" s="77">
        <f t="shared" si="20"/>
        <v>1</v>
      </c>
      <c r="AI32" s="77">
        <f t="shared" si="21"/>
        <v>1</v>
      </c>
      <c r="AJ32" s="77">
        <f t="shared" si="22"/>
        <v>1</v>
      </c>
      <c r="AK32" s="77">
        <f t="shared" si="4"/>
        <v>1</v>
      </c>
      <c r="AL32" s="77">
        <f t="shared" si="5"/>
        <v>1</v>
      </c>
      <c r="AM32" s="77">
        <f t="shared" si="6"/>
        <v>1</v>
      </c>
      <c r="AN32" s="77">
        <f t="shared" si="7"/>
        <v>1</v>
      </c>
      <c r="AO32" s="77">
        <f t="shared" si="8"/>
        <v>1</v>
      </c>
      <c r="AP32" s="77">
        <f t="shared" si="9"/>
        <v>1</v>
      </c>
      <c r="AQ32" s="77">
        <f t="shared" si="10"/>
        <v>1</v>
      </c>
      <c r="AR32" s="77">
        <f t="shared" si="11"/>
        <v>1</v>
      </c>
      <c r="AS32" s="77">
        <f t="shared" si="12"/>
        <v>1</v>
      </c>
      <c r="AT32" s="77">
        <f t="shared" si="13"/>
        <v>1</v>
      </c>
      <c r="AU32" s="77">
        <f t="shared" si="14"/>
        <v>1</v>
      </c>
      <c r="AV32" s="77">
        <f t="shared" si="1"/>
        <v>1</v>
      </c>
      <c r="AW32" s="68">
        <f t="shared" si="1"/>
        <v>1</v>
      </c>
    </row>
    <row r="33" spans="2:49" x14ac:dyDescent="0.25">
      <c r="B33" s="97" t="s">
        <v>147</v>
      </c>
      <c r="C33" s="98" t="s">
        <v>146</v>
      </c>
      <c r="D33" s="99">
        <v>0.44979350554700787</v>
      </c>
      <c r="E33" s="99">
        <v>0.47148000000000001</v>
      </c>
      <c r="F33" s="99">
        <v>0.4955154426389462</v>
      </c>
      <c r="G33" s="99">
        <v>0.53245487364620936</v>
      </c>
      <c r="H33" s="99">
        <v>0.57289462881682407</v>
      </c>
      <c r="I33" s="99">
        <v>0.58658094482836753</v>
      </c>
      <c r="J33" s="99">
        <v>0.65655783065855011</v>
      </c>
      <c r="K33" s="99">
        <v>0.65797504223203096</v>
      </c>
      <c r="L33" s="99">
        <v>0.66574894370996318</v>
      </c>
      <c r="M33" s="99">
        <v>0.65944047170994857</v>
      </c>
      <c r="N33" s="99">
        <v>0.67710715747405925</v>
      </c>
      <c r="O33" s="99">
        <v>0.71632458882696748</v>
      </c>
      <c r="P33" s="99">
        <v>0.77719796954314724</v>
      </c>
      <c r="Q33" s="99">
        <v>0.79899992277395937</v>
      </c>
      <c r="R33" s="99">
        <v>0.79483747960474449</v>
      </c>
      <c r="S33" s="99">
        <v>0.80016377100541158</v>
      </c>
      <c r="T33" s="99">
        <v>0.77965698822496887</v>
      </c>
      <c r="U33" s="99">
        <v>0.80330222541277818</v>
      </c>
      <c r="V33" s="99">
        <v>0.81936784577702981</v>
      </c>
      <c r="W33" s="99">
        <v>0.82284601858829443</v>
      </c>
      <c r="X33" s="99">
        <v>0.84148372672298666</v>
      </c>
      <c r="Y33" s="99">
        <v>0.7697241628523247</v>
      </c>
      <c r="Z33" s="100">
        <v>0.67695438782904149</v>
      </c>
      <c r="AA33" s="109">
        <f t="shared" si="2"/>
        <v>1</v>
      </c>
      <c r="AB33" s="77">
        <f t="shared" si="3"/>
        <v>1</v>
      </c>
      <c r="AC33" s="77">
        <f t="shared" si="15"/>
        <v>1</v>
      </c>
      <c r="AD33" s="77">
        <f t="shared" si="16"/>
        <v>1</v>
      </c>
      <c r="AE33" s="77">
        <f t="shared" si="17"/>
        <v>1</v>
      </c>
      <c r="AF33" s="77">
        <f t="shared" si="18"/>
        <v>1</v>
      </c>
      <c r="AG33" s="77">
        <f t="shared" si="19"/>
        <v>1</v>
      </c>
      <c r="AH33" s="77">
        <f t="shared" si="20"/>
        <v>1</v>
      </c>
      <c r="AI33" s="77">
        <f t="shared" si="21"/>
        <v>1</v>
      </c>
      <c r="AJ33" s="77">
        <f t="shared" si="22"/>
        <v>1</v>
      </c>
      <c r="AK33" s="77">
        <f t="shared" si="4"/>
        <v>1</v>
      </c>
      <c r="AL33" s="77">
        <f t="shared" si="5"/>
        <v>1</v>
      </c>
      <c r="AM33" s="77">
        <f t="shared" si="6"/>
        <v>1</v>
      </c>
      <c r="AN33" s="77">
        <f t="shared" si="7"/>
        <v>1</v>
      </c>
      <c r="AO33" s="77">
        <f t="shared" si="8"/>
        <v>1</v>
      </c>
      <c r="AP33" s="77">
        <f t="shared" si="9"/>
        <v>1</v>
      </c>
      <c r="AQ33" s="77">
        <f t="shared" si="10"/>
        <v>1</v>
      </c>
      <c r="AR33" s="77">
        <f t="shared" si="11"/>
        <v>1</v>
      </c>
      <c r="AS33" s="77">
        <f t="shared" si="12"/>
        <v>1</v>
      </c>
      <c r="AT33" s="77">
        <f t="shared" si="13"/>
        <v>1</v>
      </c>
      <c r="AU33" s="77">
        <f t="shared" si="14"/>
        <v>1</v>
      </c>
      <c r="AV33" s="77">
        <f t="shared" si="1"/>
        <v>1</v>
      </c>
      <c r="AW33" s="68">
        <f t="shared" si="1"/>
        <v>1</v>
      </c>
    </row>
    <row r="34" spans="2:49" x14ac:dyDescent="0.25">
      <c r="B34" s="97" t="s">
        <v>145</v>
      </c>
      <c r="C34" s="98" t="s">
        <v>144</v>
      </c>
      <c r="D34" s="99">
        <v>0.34213969191812621</v>
      </c>
      <c r="E34" s="99">
        <v>0.3469438565915598</v>
      </c>
      <c r="F34" s="99">
        <v>0.3438459623205245</v>
      </c>
      <c r="G34" s="99">
        <v>0.34778792835201661</v>
      </c>
      <c r="H34" s="99">
        <v>0.34309507834392389</v>
      </c>
      <c r="I34" s="99">
        <v>0.34557016346116337</v>
      </c>
      <c r="J34" s="99">
        <v>0.36005526099619145</v>
      </c>
      <c r="K34" s="99">
        <v>0.35951347278533241</v>
      </c>
      <c r="L34" s="99">
        <v>0.37605628822967863</v>
      </c>
      <c r="M34" s="99">
        <v>0.42115916604817488</v>
      </c>
      <c r="N34" s="99">
        <v>0.44691842406408372</v>
      </c>
      <c r="O34" s="99">
        <v>0.46957317471730181</v>
      </c>
      <c r="P34" s="99">
        <v>0.47787051974468681</v>
      </c>
      <c r="Q34" s="99">
        <v>0.51380119665465607</v>
      </c>
      <c r="R34" s="99">
        <v>0.52908038976857485</v>
      </c>
      <c r="S34" s="99">
        <v>0.51505768063145108</v>
      </c>
      <c r="T34" s="99">
        <v>0.52917102315160569</v>
      </c>
      <c r="U34" s="99">
        <v>0.52534064715665396</v>
      </c>
      <c r="V34" s="99">
        <v>0.51728467153284674</v>
      </c>
      <c r="W34" s="99">
        <v>0.53471060555369687</v>
      </c>
      <c r="X34" s="99">
        <v>0.56294417584740164</v>
      </c>
      <c r="Y34" s="99">
        <v>0.56198283982992592</v>
      </c>
      <c r="Z34" s="100">
        <v>0.4443941263749222</v>
      </c>
      <c r="AA34" s="109">
        <f t="shared" si="2"/>
        <v>1</v>
      </c>
      <c r="AB34" s="77">
        <f t="shared" si="3"/>
        <v>1</v>
      </c>
      <c r="AC34" s="77">
        <f t="shared" si="15"/>
        <v>1</v>
      </c>
      <c r="AD34" s="77">
        <f t="shared" si="16"/>
        <v>1</v>
      </c>
      <c r="AE34" s="77">
        <f t="shared" si="17"/>
        <v>1</v>
      </c>
      <c r="AF34" s="77">
        <f t="shared" si="18"/>
        <v>1</v>
      </c>
      <c r="AG34" s="77">
        <f t="shared" si="19"/>
        <v>1</v>
      </c>
      <c r="AH34" s="77">
        <f t="shared" si="20"/>
        <v>1</v>
      </c>
      <c r="AI34" s="77">
        <f t="shared" si="21"/>
        <v>1</v>
      </c>
      <c r="AJ34" s="77">
        <f t="shared" si="22"/>
        <v>1</v>
      </c>
      <c r="AK34" s="77">
        <f t="shared" si="4"/>
        <v>1</v>
      </c>
      <c r="AL34" s="77">
        <f t="shared" si="5"/>
        <v>1</v>
      </c>
      <c r="AM34" s="77">
        <f t="shared" si="6"/>
        <v>1</v>
      </c>
      <c r="AN34" s="77">
        <f t="shared" si="7"/>
        <v>1</v>
      </c>
      <c r="AO34" s="77">
        <f t="shared" si="8"/>
        <v>1</v>
      </c>
      <c r="AP34" s="77">
        <f t="shared" si="9"/>
        <v>1</v>
      </c>
      <c r="AQ34" s="77">
        <f t="shared" si="10"/>
        <v>1</v>
      </c>
      <c r="AR34" s="77">
        <f t="shared" si="11"/>
        <v>1</v>
      </c>
      <c r="AS34" s="77">
        <f t="shared" si="12"/>
        <v>1</v>
      </c>
      <c r="AT34" s="77">
        <f t="shared" si="13"/>
        <v>1</v>
      </c>
      <c r="AU34" s="77">
        <f t="shared" si="14"/>
        <v>1</v>
      </c>
      <c r="AV34" s="77">
        <f t="shared" si="1"/>
        <v>1</v>
      </c>
      <c r="AW34" s="68">
        <f t="shared" si="1"/>
        <v>1</v>
      </c>
    </row>
    <row r="35" spans="2:49" x14ac:dyDescent="0.25">
      <c r="B35" s="97" t="s">
        <v>143</v>
      </c>
      <c r="C35" s="98" t="s">
        <v>142</v>
      </c>
      <c r="D35" s="99">
        <v>5.7124822471200883E-2</v>
      </c>
      <c r="E35" s="99">
        <v>5.8556513844757151E-2</v>
      </c>
      <c r="F35" s="99">
        <v>5.4275194327014865E-2</v>
      </c>
      <c r="G35" s="99">
        <v>5.0930327312236859E-2</v>
      </c>
      <c r="H35" s="99">
        <v>4.816017316017316E-2</v>
      </c>
      <c r="I35" s="99">
        <v>4.8468398604110119E-2</v>
      </c>
      <c r="J35" s="99">
        <v>4.8704303563165199E-2</v>
      </c>
      <c r="K35" s="99">
        <v>5.6873936116952038E-2</v>
      </c>
      <c r="L35" s="99">
        <v>7.0570073878046091E-2</v>
      </c>
      <c r="M35" s="99">
        <v>7.0226469977145226E-2</v>
      </c>
      <c r="N35" s="99">
        <v>6.5479452054794524E-2</v>
      </c>
      <c r="O35" s="99">
        <v>6.7227685325264755E-2</v>
      </c>
      <c r="P35" s="99">
        <v>5.8251389482684907E-2</v>
      </c>
      <c r="Q35" s="99">
        <v>5.4668304668304669E-2</v>
      </c>
      <c r="R35" s="99">
        <v>5.5505908052824945E-2</v>
      </c>
      <c r="S35" s="99">
        <v>5.5555555555555552E-2</v>
      </c>
      <c r="T35" s="99">
        <v>5.7857552033607026E-2</v>
      </c>
      <c r="U35" s="99">
        <v>6.1310426141148726E-2</v>
      </c>
      <c r="V35" s="99">
        <v>6.3012586276898097E-2</v>
      </c>
      <c r="W35" s="99">
        <v>7.4387283689609271E-2</v>
      </c>
      <c r="X35" s="99">
        <v>7.8915295551492987E-2</v>
      </c>
      <c r="Y35" s="99">
        <v>8.1289671090594345E-2</v>
      </c>
      <c r="Z35" s="100">
        <v>7.6066958141160379E-2</v>
      </c>
      <c r="AA35" s="109">
        <f t="shared" si="2"/>
        <v>0</v>
      </c>
      <c r="AB35" s="77">
        <f t="shared" si="3"/>
        <v>0</v>
      </c>
      <c r="AC35" s="77">
        <f t="shared" si="15"/>
        <v>0</v>
      </c>
      <c r="AD35" s="77">
        <f t="shared" si="16"/>
        <v>0</v>
      </c>
      <c r="AE35" s="77">
        <f t="shared" si="17"/>
        <v>0</v>
      </c>
      <c r="AF35" s="77">
        <f t="shared" si="18"/>
        <v>0</v>
      </c>
      <c r="AG35" s="77">
        <f t="shared" si="19"/>
        <v>0</v>
      </c>
      <c r="AH35" s="77">
        <f t="shared" si="20"/>
        <v>0</v>
      </c>
      <c r="AI35" s="77">
        <f t="shared" si="21"/>
        <v>0</v>
      </c>
      <c r="AJ35" s="77">
        <f t="shared" si="22"/>
        <v>0</v>
      </c>
      <c r="AK35" s="77">
        <f t="shared" si="4"/>
        <v>0</v>
      </c>
      <c r="AL35" s="77">
        <f t="shared" si="5"/>
        <v>0</v>
      </c>
      <c r="AM35" s="77">
        <f t="shared" si="6"/>
        <v>0</v>
      </c>
      <c r="AN35" s="77">
        <f t="shared" si="7"/>
        <v>0</v>
      </c>
      <c r="AO35" s="77">
        <f t="shared" si="8"/>
        <v>0</v>
      </c>
      <c r="AP35" s="77">
        <f t="shared" si="9"/>
        <v>0</v>
      </c>
      <c r="AQ35" s="77">
        <f t="shared" si="10"/>
        <v>0</v>
      </c>
      <c r="AR35" s="77">
        <f t="shared" si="11"/>
        <v>0</v>
      </c>
      <c r="AS35" s="77">
        <f t="shared" si="12"/>
        <v>0</v>
      </c>
      <c r="AT35" s="77">
        <f t="shared" si="13"/>
        <v>0</v>
      </c>
      <c r="AU35" s="77">
        <f t="shared" si="14"/>
        <v>0</v>
      </c>
      <c r="AV35" s="77">
        <f t="shared" si="1"/>
        <v>0</v>
      </c>
      <c r="AW35" s="68">
        <f t="shared" si="1"/>
        <v>0</v>
      </c>
    </row>
    <row r="36" spans="2:49" x14ac:dyDescent="0.25">
      <c r="B36" s="97" t="s">
        <v>141</v>
      </c>
      <c r="C36" s="98" t="s">
        <v>140</v>
      </c>
      <c r="D36" s="99">
        <v>0.33778879348499602</v>
      </c>
      <c r="E36" s="99">
        <v>0.32223759294483834</v>
      </c>
      <c r="F36" s="99">
        <v>0.3048780487804878</v>
      </c>
      <c r="G36" s="99">
        <v>0.31218253648310895</v>
      </c>
      <c r="H36" s="99">
        <v>0.31213918544879399</v>
      </c>
      <c r="I36" s="99">
        <v>0.30668101791343122</v>
      </c>
      <c r="J36" s="99">
        <v>0.31608432846822937</v>
      </c>
      <c r="K36" s="99">
        <v>0.32198186620975228</v>
      </c>
      <c r="L36" s="99">
        <v>0.32220878104319362</v>
      </c>
      <c r="M36" s="99">
        <v>0.34152947045827098</v>
      </c>
      <c r="N36" s="99">
        <v>0.34612233752048061</v>
      </c>
      <c r="O36" s="99">
        <v>0.37973786751682609</v>
      </c>
      <c r="P36" s="99">
        <v>0.36494748393165072</v>
      </c>
      <c r="Q36" s="99">
        <v>0.3646551124103849</v>
      </c>
      <c r="R36" s="99">
        <v>0.37329682073203313</v>
      </c>
      <c r="S36" s="99">
        <v>0.35281754892946277</v>
      </c>
      <c r="T36" s="99">
        <v>0.34525316455696203</v>
      </c>
      <c r="U36" s="99">
        <v>0.35989891518737671</v>
      </c>
      <c r="V36" s="99">
        <v>0.36522717330166865</v>
      </c>
      <c r="W36" s="99">
        <v>0.37898731175145262</v>
      </c>
      <c r="X36" s="99">
        <v>0.3922946175637394</v>
      </c>
      <c r="Y36" s="99">
        <v>0.38374877544356156</v>
      </c>
      <c r="Z36" s="100">
        <v>0.35612023637509121</v>
      </c>
      <c r="AA36" s="109">
        <f t="shared" si="2"/>
        <v>1</v>
      </c>
      <c r="AB36" s="77">
        <f t="shared" si="3"/>
        <v>1</v>
      </c>
      <c r="AC36" s="77">
        <f t="shared" si="15"/>
        <v>1</v>
      </c>
      <c r="AD36" s="77">
        <f t="shared" si="16"/>
        <v>1</v>
      </c>
      <c r="AE36" s="77">
        <f t="shared" si="17"/>
        <v>1</v>
      </c>
      <c r="AF36" s="77">
        <f t="shared" si="18"/>
        <v>1</v>
      </c>
      <c r="AG36" s="77">
        <f t="shared" si="19"/>
        <v>1</v>
      </c>
      <c r="AH36" s="77">
        <f t="shared" si="20"/>
        <v>1</v>
      </c>
      <c r="AI36" s="77">
        <f t="shared" si="21"/>
        <v>1</v>
      </c>
      <c r="AJ36" s="77">
        <f t="shared" si="22"/>
        <v>1</v>
      </c>
      <c r="AK36" s="77">
        <f t="shared" si="4"/>
        <v>1</v>
      </c>
      <c r="AL36" s="77">
        <f t="shared" si="5"/>
        <v>1</v>
      </c>
      <c r="AM36" s="77">
        <f t="shared" si="6"/>
        <v>1</v>
      </c>
      <c r="AN36" s="77">
        <f t="shared" si="7"/>
        <v>1</v>
      </c>
      <c r="AO36" s="77">
        <f t="shared" si="8"/>
        <v>1</v>
      </c>
      <c r="AP36" s="77">
        <f t="shared" si="9"/>
        <v>1</v>
      </c>
      <c r="AQ36" s="77">
        <f t="shared" si="10"/>
        <v>1</v>
      </c>
      <c r="AR36" s="77">
        <f t="shared" si="11"/>
        <v>1</v>
      </c>
      <c r="AS36" s="77">
        <f t="shared" si="12"/>
        <v>1</v>
      </c>
      <c r="AT36" s="77">
        <f t="shared" si="13"/>
        <v>1</v>
      </c>
      <c r="AU36" s="77">
        <f t="shared" si="14"/>
        <v>1</v>
      </c>
      <c r="AV36" s="77">
        <f t="shared" si="1"/>
        <v>1</v>
      </c>
      <c r="AW36" s="68">
        <f t="shared" si="1"/>
        <v>1</v>
      </c>
    </row>
    <row r="37" spans="2:49" x14ac:dyDescent="0.25">
      <c r="B37" s="97" t="s">
        <v>139</v>
      </c>
      <c r="C37" s="98" t="s">
        <v>138</v>
      </c>
      <c r="D37" s="99">
        <v>0.38886682176700904</v>
      </c>
      <c r="E37" s="99">
        <v>0.37656150136540584</v>
      </c>
      <c r="F37" s="99">
        <v>0.34442629644752959</v>
      </c>
      <c r="G37" s="99">
        <v>0.38803182289865101</v>
      </c>
      <c r="H37" s="99">
        <v>0.42455943270378432</v>
      </c>
      <c r="I37" s="99">
        <v>0.44278716092710391</v>
      </c>
      <c r="J37" s="99">
        <v>0.46130869686023895</v>
      </c>
      <c r="K37" s="99">
        <v>0.53041272198502565</v>
      </c>
      <c r="L37" s="99">
        <v>0.53635760857553316</v>
      </c>
      <c r="M37" s="99">
        <v>0.50518712429707191</v>
      </c>
      <c r="N37" s="99">
        <v>0.56529697080625974</v>
      </c>
      <c r="O37" s="99">
        <v>0.59480976468000879</v>
      </c>
      <c r="P37" s="99">
        <v>0.51483574708583535</v>
      </c>
      <c r="Q37" s="99">
        <v>0.52277217690865796</v>
      </c>
      <c r="R37" s="99">
        <v>0.61318341938908461</v>
      </c>
      <c r="S37" s="99">
        <v>0.60781352263001565</v>
      </c>
      <c r="T37" s="99">
        <v>0.60935611038107751</v>
      </c>
      <c r="U37" s="99">
        <v>0.60279481250628331</v>
      </c>
      <c r="V37" s="99">
        <v>0.50917598128411745</v>
      </c>
      <c r="W37" s="99">
        <v>0.4485962431831953</v>
      </c>
      <c r="X37" s="99">
        <v>0.48900900900900901</v>
      </c>
      <c r="Y37" s="99">
        <v>0.49671501706484644</v>
      </c>
      <c r="Z37" s="100">
        <v>0.55115581369184341</v>
      </c>
      <c r="AA37" s="109">
        <f t="shared" si="2"/>
        <v>1</v>
      </c>
      <c r="AB37" s="77">
        <f t="shared" si="3"/>
        <v>1</v>
      </c>
      <c r="AC37" s="77">
        <f t="shared" si="15"/>
        <v>1</v>
      </c>
      <c r="AD37" s="77">
        <f t="shared" si="16"/>
        <v>1</v>
      </c>
      <c r="AE37" s="77">
        <f t="shared" si="17"/>
        <v>1</v>
      </c>
      <c r="AF37" s="77">
        <f t="shared" si="18"/>
        <v>1</v>
      </c>
      <c r="AG37" s="77">
        <f t="shared" si="19"/>
        <v>1</v>
      </c>
      <c r="AH37" s="77">
        <f t="shared" si="20"/>
        <v>1</v>
      </c>
      <c r="AI37" s="77">
        <f t="shared" si="21"/>
        <v>1</v>
      </c>
      <c r="AJ37" s="77">
        <f t="shared" si="22"/>
        <v>1</v>
      </c>
      <c r="AK37" s="77">
        <f t="shared" si="4"/>
        <v>1</v>
      </c>
      <c r="AL37" s="77">
        <f t="shared" si="5"/>
        <v>1</v>
      </c>
      <c r="AM37" s="77">
        <f t="shared" si="6"/>
        <v>1</v>
      </c>
      <c r="AN37" s="77">
        <f t="shared" si="7"/>
        <v>1</v>
      </c>
      <c r="AO37" s="77">
        <f t="shared" si="8"/>
        <v>1</v>
      </c>
      <c r="AP37" s="77">
        <f t="shared" si="9"/>
        <v>1</v>
      </c>
      <c r="AQ37" s="77">
        <f t="shared" si="10"/>
        <v>1</v>
      </c>
      <c r="AR37" s="77">
        <f t="shared" si="11"/>
        <v>1</v>
      </c>
      <c r="AS37" s="77">
        <f t="shared" si="12"/>
        <v>1</v>
      </c>
      <c r="AT37" s="77">
        <f t="shared" si="13"/>
        <v>1</v>
      </c>
      <c r="AU37" s="77">
        <f t="shared" si="14"/>
        <v>1</v>
      </c>
      <c r="AV37" s="77">
        <f t="shared" si="1"/>
        <v>1</v>
      </c>
      <c r="AW37" s="68">
        <f t="shared" si="1"/>
        <v>1</v>
      </c>
    </row>
    <row r="38" spans="2:49" x14ac:dyDescent="0.25">
      <c r="B38" s="97" t="s">
        <v>137</v>
      </c>
      <c r="C38" s="98" t="s">
        <v>136</v>
      </c>
      <c r="D38" s="99">
        <v>0.4516741565921894</v>
      </c>
      <c r="E38" s="99">
        <v>0.43674988768371736</v>
      </c>
      <c r="F38" s="99">
        <v>0.43245509818995037</v>
      </c>
      <c r="G38" s="99">
        <v>0.5179098728976762</v>
      </c>
      <c r="H38" s="99">
        <v>0.51902916322510961</v>
      </c>
      <c r="I38" s="99">
        <v>0.52844258220296858</v>
      </c>
      <c r="J38" s="99">
        <v>0.55292327754835902</v>
      </c>
      <c r="K38" s="99">
        <v>0.60619315420398523</v>
      </c>
      <c r="L38" s="99">
        <v>0.59700187382885694</v>
      </c>
      <c r="M38" s="99">
        <v>0.69525355744437012</v>
      </c>
      <c r="N38" s="99">
        <v>0.7992457342593019</v>
      </c>
      <c r="O38" s="99">
        <v>0.87097686254182183</v>
      </c>
      <c r="P38" s="99">
        <v>0.75813728649693846</v>
      </c>
      <c r="Q38" s="99">
        <v>0.88792411872964938</v>
      </c>
      <c r="R38" s="99">
        <v>1.0740068391944948</v>
      </c>
      <c r="S38" s="99">
        <v>0.9928239569437417</v>
      </c>
      <c r="T38" s="99">
        <v>1.0346112329816497</v>
      </c>
      <c r="U38" s="99">
        <v>1.0520278050236684</v>
      </c>
      <c r="V38" s="99">
        <v>1.020941043576487</v>
      </c>
      <c r="W38" s="99">
        <v>0.96655023628518599</v>
      </c>
      <c r="X38" s="99">
        <v>0.96079245283018866</v>
      </c>
      <c r="Y38" s="99">
        <v>0.96917575540854639</v>
      </c>
      <c r="Z38" s="100">
        <v>0.73794662924572574</v>
      </c>
      <c r="AA38" s="109">
        <f t="shared" si="2"/>
        <v>1</v>
      </c>
      <c r="AB38" s="77">
        <f t="shared" si="3"/>
        <v>1</v>
      </c>
      <c r="AC38" s="77">
        <f t="shared" si="15"/>
        <v>1</v>
      </c>
      <c r="AD38" s="77">
        <f t="shared" si="16"/>
        <v>1</v>
      </c>
      <c r="AE38" s="77">
        <f t="shared" si="17"/>
        <v>1</v>
      </c>
      <c r="AF38" s="77">
        <f t="shared" si="18"/>
        <v>1</v>
      </c>
      <c r="AG38" s="77">
        <f t="shared" si="19"/>
        <v>1</v>
      </c>
      <c r="AH38" s="77">
        <f t="shared" si="20"/>
        <v>1</v>
      </c>
      <c r="AI38" s="77">
        <f t="shared" si="21"/>
        <v>1</v>
      </c>
      <c r="AJ38" s="77">
        <f t="shared" si="22"/>
        <v>1</v>
      </c>
      <c r="AK38" s="77">
        <f t="shared" si="4"/>
        <v>1</v>
      </c>
      <c r="AL38" s="77">
        <f t="shared" si="5"/>
        <v>1</v>
      </c>
      <c r="AM38" s="77">
        <f t="shared" si="6"/>
        <v>1</v>
      </c>
      <c r="AN38" s="77">
        <f t="shared" si="7"/>
        <v>1</v>
      </c>
      <c r="AO38" s="77">
        <f t="shared" si="8"/>
        <v>1</v>
      </c>
      <c r="AP38" s="77">
        <f t="shared" si="9"/>
        <v>1</v>
      </c>
      <c r="AQ38" s="77">
        <f t="shared" si="10"/>
        <v>1</v>
      </c>
      <c r="AR38" s="77">
        <f t="shared" si="11"/>
        <v>1</v>
      </c>
      <c r="AS38" s="77">
        <f t="shared" si="12"/>
        <v>1</v>
      </c>
      <c r="AT38" s="77">
        <f t="shared" si="13"/>
        <v>1</v>
      </c>
      <c r="AU38" s="77">
        <f t="shared" si="14"/>
        <v>1</v>
      </c>
      <c r="AV38" s="77">
        <f t="shared" si="1"/>
        <v>1</v>
      </c>
      <c r="AW38" s="68">
        <f t="shared" si="1"/>
        <v>1</v>
      </c>
    </row>
    <row r="39" spans="2:49" x14ac:dyDescent="0.25">
      <c r="B39" s="97" t="s">
        <v>135</v>
      </c>
      <c r="C39" s="98" t="s">
        <v>134</v>
      </c>
      <c r="D39" s="99">
        <v>0.54054054054054057</v>
      </c>
      <c r="E39" s="99">
        <v>0.49310137972405521</v>
      </c>
      <c r="F39" s="99">
        <v>0.41543026706231456</v>
      </c>
      <c r="G39" s="99">
        <v>0.50226244343891402</v>
      </c>
      <c r="H39" s="99">
        <v>0.32299887260428412</v>
      </c>
      <c r="I39" s="99">
        <v>0.37341423055708772</v>
      </c>
      <c r="J39" s="99">
        <v>0.28180435884439942</v>
      </c>
      <c r="K39" s="99">
        <v>0.26301684532924963</v>
      </c>
      <c r="L39" s="99">
        <v>0.32860520094562645</v>
      </c>
      <c r="M39" s="99">
        <v>0.25822050290135395</v>
      </c>
      <c r="N39" s="99">
        <v>0.22321428571428573</v>
      </c>
      <c r="O39" s="99">
        <v>0.25799932637251599</v>
      </c>
      <c r="P39" s="99">
        <v>0.27182284980744542</v>
      </c>
      <c r="Q39" s="99">
        <v>0.25358255451713396</v>
      </c>
      <c r="R39" s="99">
        <v>0.29266862170087976</v>
      </c>
      <c r="S39" s="99">
        <v>0.34684684684684686</v>
      </c>
      <c r="T39" s="99">
        <v>0.37727141620997978</v>
      </c>
      <c r="U39" s="99">
        <v>0.24472960586617781</v>
      </c>
      <c r="V39" s="99">
        <v>0.5095628415300546</v>
      </c>
      <c r="W39" s="99">
        <v>0.42596454640250259</v>
      </c>
      <c r="X39" s="99">
        <v>0.39228295819935693</v>
      </c>
      <c r="Y39" s="99">
        <v>0.33183554257470232</v>
      </c>
      <c r="Z39" s="100">
        <v>0.2337486604914813</v>
      </c>
      <c r="AA39" s="109">
        <f t="shared" si="2"/>
        <v>1</v>
      </c>
      <c r="AB39" s="77">
        <f t="shared" si="3"/>
        <v>1</v>
      </c>
      <c r="AC39" s="77">
        <f t="shared" si="15"/>
        <v>1</v>
      </c>
      <c r="AD39" s="77">
        <f t="shared" si="16"/>
        <v>1</v>
      </c>
      <c r="AE39" s="77">
        <f t="shared" si="17"/>
        <v>1</v>
      </c>
      <c r="AF39" s="77">
        <f t="shared" si="18"/>
        <v>1</v>
      </c>
      <c r="AG39" s="77">
        <f t="shared" si="19"/>
        <v>1</v>
      </c>
      <c r="AH39" s="77">
        <f t="shared" si="20"/>
        <v>1</v>
      </c>
      <c r="AI39" s="77">
        <f t="shared" si="21"/>
        <v>1</v>
      </c>
      <c r="AJ39" s="77">
        <f t="shared" si="22"/>
        <v>1</v>
      </c>
      <c r="AK39" s="77">
        <f t="shared" si="4"/>
        <v>1</v>
      </c>
      <c r="AL39" s="77">
        <f t="shared" si="5"/>
        <v>1</v>
      </c>
      <c r="AM39" s="77">
        <f t="shared" si="6"/>
        <v>1</v>
      </c>
      <c r="AN39" s="77">
        <f t="shared" si="7"/>
        <v>1</v>
      </c>
      <c r="AO39" s="77">
        <f t="shared" si="8"/>
        <v>1</v>
      </c>
      <c r="AP39" s="77">
        <f t="shared" si="9"/>
        <v>1</v>
      </c>
      <c r="AQ39" s="77">
        <f t="shared" si="10"/>
        <v>1</v>
      </c>
      <c r="AR39" s="77">
        <f t="shared" si="11"/>
        <v>1</v>
      </c>
      <c r="AS39" s="77">
        <f t="shared" si="12"/>
        <v>1</v>
      </c>
      <c r="AT39" s="77">
        <f t="shared" si="13"/>
        <v>1</v>
      </c>
      <c r="AU39" s="77">
        <f t="shared" si="14"/>
        <v>1</v>
      </c>
      <c r="AV39" s="77">
        <f t="shared" si="1"/>
        <v>1</v>
      </c>
      <c r="AW39" s="68">
        <f t="shared" si="1"/>
        <v>1</v>
      </c>
    </row>
    <row r="40" spans="2:49" x14ac:dyDescent="0.25">
      <c r="B40" s="97" t="s">
        <v>133</v>
      </c>
      <c r="C40" s="98" t="s">
        <v>132</v>
      </c>
      <c r="D40" s="99">
        <v>0.2172561440553698</v>
      </c>
      <c r="E40" s="99">
        <v>0.21890307783786844</v>
      </c>
      <c r="F40" s="99">
        <v>0.22197927019735908</v>
      </c>
      <c r="G40" s="99">
        <v>0.23308703027515024</v>
      </c>
      <c r="H40" s="99">
        <v>0.24522030624129995</v>
      </c>
      <c r="I40" s="99">
        <v>0.24180408738548273</v>
      </c>
      <c r="J40" s="99">
        <v>0.24838906788134651</v>
      </c>
      <c r="K40" s="99">
        <v>0.25927730410069022</v>
      </c>
      <c r="L40" s="99">
        <v>0.2612564240239319</v>
      </c>
      <c r="M40" s="99">
        <v>0.27226764720112245</v>
      </c>
      <c r="N40" s="99">
        <v>0.27565415506409224</v>
      </c>
      <c r="O40" s="99">
        <v>0.29960115017159816</v>
      </c>
      <c r="P40" s="99">
        <v>0.28993944434337399</v>
      </c>
      <c r="Q40" s="99">
        <v>0.30606787624331483</v>
      </c>
      <c r="R40" s="99">
        <v>0.31384969766772242</v>
      </c>
      <c r="S40" s="99">
        <v>0.29901196047841916</v>
      </c>
      <c r="T40" s="99">
        <v>0.30740627324029923</v>
      </c>
      <c r="U40" s="99">
        <v>0.29321114490013972</v>
      </c>
      <c r="V40" s="99">
        <v>0.28359077231695085</v>
      </c>
      <c r="W40" s="99">
        <v>0.30203811488972376</v>
      </c>
      <c r="X40" s="99">
        <v>0.31579841129077907</v>
      </c>
      <c r="Y40" s="99">
        <v>0.34808757583750988</v>
      </c>
      <c r="Z40" s="100">
        <v>0.27547980608476885</v>
      </c>
      <c r="AA40" s="109">
        <f t="shared" si="2"/>
        <v>1</v>
      </c>
      <c r="AB40" s="77">
        <f t="shared" si="3"/>
        <v>1</v>
      </c>
      <c r="AC40" s="77">
        <f t="shared" si="15"/>
        <v>1</v>
      </c>
      <c r="AD40" s="77">
        <f t="shared" si="16"/>
        <v>1</v>
      </c>
      <c r="AE40" s="77">
        <f t="shared" si="17"/>
        <v>1</v>
      </c>
      <c r="AF40" s="77">
        <f t="shared" si="18"/>
        <v>1</v>
      </c>
      <c r="AG40" s="77">
        <f t="shared" si="19"/>
        <v>1</v>
      </c>
      <c r="AH40" s="77">
        <f t="shared" si="20"/>
        <v>1</v>
      </c>
      <c r="AI40" s="77">
        <f t="shared" si="21"/>
        <v>1</v>
      </c>
      <c r="AJ40" s="77">
        <f t="shared" si="22"/>
        <v>1</v>
      </c>
      <c r="AK40" s="77">
        <f t="shared" si="4"/>
        <v>1</v>
      </c>
      <c r="AL40" s="77">
        <f t="shared" si="5"/>
        <v>1</v>
      </c>
      <c r="AM40" s="77">
        <f t="shared" si="6"/>
        <v>1</v>
      </c>
      <c r="AN40" s="77">
        <f t="shared" si="7"/>
        <v>1</v>
      </c>
      <c r="AO40" s="77">
        <f t="shared" si="8"/>
        <v>1</v>
      </c>
      <c r="AP40" s="77">
        <f t="shared" si="9"/>
        <v>1</v>
      </c>
      <c r="AQ40" s="77">
        <f t="shared" si="10"/>
        <v>1</v>
      </c>
      <c r="AR40" s="77">
        <f t="shared" si="11"/>
        <v>1</v>
      </c>
      <c r="AS40" s="77">
        <f t="shared" si="12"/>
        <v>1</v>
      </c>
      <c r="AT40" s="77">
        <f t="shared" si="13"/>
        <v>1</v>
      </c>
      <c r="AU40" s="77">
        <f t="shared" si="14"/>
        <v>1</v>
      </c>
      <c r="AV40" s="77">
        <f t="shared" si="1"/>
        <v>1</v>
      </c>
      <c r="AW40" s="68">
        <f t="shared" si="1"/>
        <v>1</v>
      </c>
    </row>
    <row r="41" spans="2:49" x14ac:dyDescent="0.25">
      <c r="B41" s="97" t="s">
        <v>131</v>
      </c>
      <c r="C41" s="98" t="s">
        <v>130</v>
      </c>
      <c r="D41" s="99">
        <v>0.73661753297129562</v>
      </c>
      <c r="E41" s="99">
        <v>0.73376392378326705</v>
      </c>
      <c r="F41" s="99">
        <v>0.76146057394680233</v>
      </c>
      <c r="G41" s="99">
        <v>0.82393979345198853</v>
      </c>
      <c r="H41" s="99">
        <v>0.84731178728795931</v>
      </c>
      <c r="I41" s="99">
        <v>0.83084067472512468</v>
      </c>
      <c r="J41" s="99">
        <v>0.78245326078402722</v>
      </c>
      <c r="K41" s="99">
        <v>0.7648968443205606</v>
      </c>
      <c r="L41" s="99">
        <v>0.89669953284760295</v>
      </c>
      <c r="M41" s="99">
        <v>1.0433200184867291</v>
      </c>
      <c r="N41" s="99">
        <v>0.7298130096541382</v>
      </c>
      <c r="O41" s="99">
        <v>0.75358098349788105</v>
      </c>
      <c r="P41" s="99">
        <v>0.7626183735233818</v>
      </c>
      <c r="Q41" s="99">
        <v>0.76832479800979414</v>
      </c>
      <c r="R41" s="99">
        <v>0.77432197063946251</v>
      </c>
      <c r="S41" s="99">
        <v>0.75178798246918943</v>
      </c>
      <c r="T41" s="99">
        <v>0.74227663682639988</v>
      </c>
      <c r="U41" s="99">
        <v>0.73010903115493087</v>
      </c>
      <c r="V41" s="99">
        <v>0.74565353140303026</v>
      </c>
      <c r="W41" s="99">
        <v>0.75702658823033298</v>
      </c>
      <c r="X41" s="99">
        <v>0.76194560277605261</v>
      </c>
      <c r="Y41" s="99">
        <v>0.74798747136646249</v>
      </c>
      <c r="Z41" s="100">
        <v>0.76317373722638071</v>
      </c>
      <c r="AA41" s="109">
        <f t="shared" si="2"/>
        <v>1</v>
      </c>
      <c r="AB41" s="77">
        <f t="shared" si="3"/>
        <v>1</v>
      </c>
      <c r="AC41" s="77">
        <f t="shared" si="15"/>
        <v>1</v>
      </c>
      <c r="AD41" s="77">
        <f t="shared" si="16"/>
        <v>1</v>
      </c>
      <c r="AE41" s="77">
        <f t="shared" si="17"/>
        <v>1</v>
      </c>
      <c r="AF41" s="77">
        <f t="shared" si="18"/>
        <v>1</v>
      </c>
      <c r="AG41" s="77">
        <f t="shared" si="19"/>
        <v>1</v>
      </c>
      <c r="AH41" s="77">
        <f t="shared" si="20"/>
        <v>1</v>
      </c>
      <c r="AI41" s="77">
        <f t="shared" si="21"/>
        <v>1</v>
      </c>
      <c r="AJ41" s="77">
        <f t="shared" si="22"/>
        <v>1</v>
      </c>
      <c r="AK41" s="77">
        <f t="shared" si="4"/>
        <v>1</v>
      </c>
      <c r="AL41" s="77">
        <f t="shared" si="5"/>
        <v>1</v>
      </c>
      <c r="AM41" s="77">
        <f t="shared" si="6"/>
        <v>1</v>
      </c>
      <c r="AN41" s="77">
        <f t="shared" si="7"/>
        <v>1</v>
      </c>
      <c r="AO41" s="77">
        <f t="shared" si="8"/>
        <v>1</v>
      </c>
      <c r="AP41" s="77">
        <f t="shared" si="9"/>
        <v>1</v>
      </c>
      <c r="AQ41" s="77">
        <f t="shared" si="10"/>
        <v>1</v>
      </c>
      <c r="AR41" s="77">
        <f t="shared" si="11"/>
        <v>1</v>
      </c>
      <c r="AS41" s="77">
        <f t="shared" si="12"/>
        <v>1</v>
      </c>
      <c r="AT41" s="77">
        <f t="shared" si="13"/>
        <v>1</v>
      </c>
      <c r="AU41" s="77">
        <f t="shared" si="14"/>
        <v>1</v>
      </c>
      <c r="AV41" s="77">
        <f t="shared" si="1"/>
        <v>1</v>
      </c>
      <c r="AW41" s="68">
        <f t="shared" si="1"/>
        <v>1</v>
      </c>
    </row>
    <row r="42" spans="2:49" x14ac:dyDescent="0.25">
      <c r="B42" s="97" t="s">
        <v>129</v>
      </c>
      <c r="C42" s="98" t="s">
        <v>128</v>
      </c>
      <c r="D42" s="99">
        <v>0.53741740879057742</v>
      </c>
      <c r="E42" s="99">
        <v>0.55301010384507443</v>
      </c>
      <c r="F42" s="99">
        <v>0.54796064767370367</v>
      </c>
      <c r="G42" s="99">
        <v>0.59741923089238258</v>
      </c>
      <c r="H42" s="99">
        <v>0.56007212450967991</v>
      </c>
      <c r="I42" s="99">
        <v>0.52410819286554289</v>
      </c>
      <c r="J42" s="99">
        <v>0.523330626522581</v>
      </c>
      <c r="K42" s="99">
        <v>0.54357170769831964</v>
      </c>
      <c r="L42" s="99">
        <v>0.53556485355648531</v>
      </c>
      <c r="M42" s="99">
        <v>0.5567803916738514</v>
      </c>
      <c r="N42" s="99">
        <v>0.58309501112170325</v>
      </c>
      <c r="O42" s="99">
        <v>0.60143391173352678</v>
      </c>
      <c r="P42" s="99">
        <v>0.62240332374560559</v>
      </c>
      <c r="Q42" s="99">
        <v>0.65163577197977807</v>
      </c>
      <c r="R42" s="99">
        <v>0.64864441719072097</v>
      </c>
      <c r="S42" s="99">
        <v>0.61348530353010688</v>
      </c>
      <c r="T42" s="99">
        <v>0.62204174097459874</v>
      </c>
      <c r="U42" s="99">
        <v>0.64734980643311191</v>
      </c>
      <c r="V42" s="99">
        <v>0.64628555389221554</v>
      </c>
      <c r="W42" s="99">
        <v>0.66014425003339117</v>
      </c>
      <c r="X42" s="99">
        <v>0.68919745921877307</v>
      </c>
      <c r="Y42" s="99">
        <v>0.68990679421142997</v>
      </c>
      <c r="Z42" s="100">
        <v>0.61796958155810988</v>
      </c>
      <c r="AA42" s="109">
        <f t="shared" si="2"/>
        <v>1</v>
      </c>
      <c r="AB42" s="77">
        <f t="shared" si="3"/>
        <v>1</v>
      </c>
      <c r="AC42" s="77">
        <f t="shared" si="15"/>
        <v>1</v>
      </c>
      <c r="AD42" s="77">
        <f t="shared" si="16"/>
        <v>1</v>
      </c>
      <c r="AE42" s="77">
        <f t="shared" si="17"/>
        <v>1</v>
      </c>
      <c r="AF42" s="77">
        <f t="shared" si="18"/>
        <v>1</v>
      </c>
      <c r="AG42" s="77">
        <f t="shared" si="19"/>
        <v>1</v>
      </c>
      <c r="AH42" s="77">
        <f t="shared" si="20"/>
        <v>1</v>
      </c>
      <c r="AI42" s="77">
        <f t="shared" si="21"/>
        <v>1</v>
      </c>
      <c r="AJ42" s="77">
        <f t="shared" si="22"/>
        <v>1</v>
      </c>
      <c r="AK42" s="77">
        <f t="shared" si="4"/>
        <v>1</v>
      </c>
      <c r="AL42" s="77">
        <f t="shared" si="5"/>
        <v>1</v>
      </c>
      <c r="AM42" s="77">
        <f t="shared" si="6"/>
        <v>1</v>
      </c>
      <c r="AN42" s="77">
        <f t="shared" si="7"/>
        <v>1</v>
      </c>
      <c r="AO42" s="77">
        <f t="shared" si="8"/>
        <v>1</v>
      </c>
      <c r="AP42" s="77">
        <f t="shared" si="9"/>
        <v>1</v>
      </c>
      <c r="AQ42" s="77">
        <f t="shared" si="10"/>
        <v>1</v>
      </c>
      <c r="AR42" s="77">
        <f t="shared" si="11"/>
        <v>1</v>
      </c>
      <c r="AS42" s="77">
        <f t="shared" si="12"/>
        <v>1</v>
      </c>
      <c r="AT42" s="77">
        <f t="shared" si="13"/>
        <v>1</v>
      </c>
      <c r="AU42" s="77">
        <f t="shared" si="14"/>
        <v>1</v>
      </c>
      <c r="AV42" s="77">
        <f t="shared" si="1"/>
        <v>1</v>
      </c>
      <c r="AW42" s="68">
        <f t="shared" si="1"/>
        <v>1</v>
      </c>
    </row>
    <row r="43" spans="2:49" x14ac:dyDescent="0.25">
      <c r="B43" s="97" t="s">
        <v>127</v>
      </c>
      <c r="C43" s="98" t="s">
        <v>126</v>
      </c>
      <c r="D43" s="99">
        <v>0.71584072711534297</v>
      </c>
      <c r="E43" s="99">
        <v>0.70097851520952992</v>
      </c>
      <c r="F43" s="99">
        <v>0.68274156122761698</v>
      </c>
      <c r="G43" s="99">
        <v>0.6738106699596057</v>
      </c>
      <c r="H43" s="99">
        <v>0.67265570828404775</v>
      </c>
      <c r="I43" s="99">
        <v>0.65548530136311378</v>
      </c>
      <c r="J43" s="99">
        <v>0.66874700909235918</v>
      </c>
      <c r="K43" s="99">
        <v>0.66505636070853458</v>
      </c>
      <c r="L43" s="99">
        <v>0.68768872557936478</v>
      </c>
      <c r="M43" s="99">
        <v>0.69691444600280505</v>
      </c>
      <c r="N43" s="99">
        <v>0.70876993346293049</v>
      </c>
      <c r="O43" s="99">
        <v>0.73363441178648103</v>
      </c>
      <c r="P43" s="99">
        <v>0.71946968191752614</v>
      </c>
      <c r="Q43" s="99">
        <v>0.75982018446022159</v>
      </c>
      <c r="R43" s="99">
        <v>0.77447696924883647</v>
      </c>
      <c r="S43" s="99">
        <v>0.76050496193299655</v>
      </c>
      <c r="T43" s="99">
        <v>0.7614451799521611</v>
      </c>
      <c r="U43" s="99">
        <v>0.74222019529992489</v>
      </c>
      <c r="V43" s="99">
        <v>0.74224147537330065</v>
      </c>
      <c r="W43" s="99">
        <v>0.75248612931844971</v>
      </c>
      <c r="X43" s="99">
        <v>0.77403045660602088</v>
      </c>
      <c r="Y43" s="99">
        <v>0.78442530800523869</v>
      </c>
      <c r="Z43" s="100">
        <v>0.83942346926777189</v>
      </c>
      <c r="AA43" s="109">
        <f t="shared" si="2"/>
        <v>1</v>
      </c>
      <c r="AB43" s="77">
        <f t="shared" si="3"/>
        <v>1</v>
      </c>
      <c r="AC43" s="77">
        <f t="shared" si="15"/>
        <v>1</v>
      </c>
      <c r="AD43" s="77">
        <f t="shared" si="16"/>
        <v>1</v>
      </c>
      <c r="AE43" s="77">
        <f t="shared" si="17"/>
        <v>1</v>
      </c>
      <c r="AF43" s="77">
        <f t="shared" si="18"/>
        <v>1</v>
      </c>
      <c r="AG43" s="77">
        <f t="shared" si="19"/>
        <v>1</v>
      </c>
      <c r="AH43" s="77">
        <f t="shared" si="20"/>
        <v>1</v>
      </c>
      <c r="AI43" s="77">
        <f t="shared" si="21"/>
        <v>1</v>
      </c>
      <c r="AJ43" s="77">
        <f t="shared" si="22"/>
        <v>1</v>
      </c>
      <c r="AK43" s="77">
        <f t="shared" si="4"/>
        <v>1</v>
      </c>
      <c r="AL43" s="77">
        <f t="shared" si="5"/>
        <v>1</v>
      </c>
      <c r="AM43" s="77">
        <f t="shared" si="6"/>
        <v>1</v>
      </c>
      <c r="AN43" s="77">
        <f t="shared" si="7"/>
        <v>1</v>
      </c>
      <c r="AO43" s="77">
        <f t="shared" si="8"/>
        <v>1</v>
      </c>
      <c r="AP43" s="77">
        <f t="shared" si="9"/>
        <v>1</v>
      </c>
      <c r="AQ43" s="77">
        <f t="shared" si="10"/>
        <v>1</v>
      </c>
      <c r="AR43" s="77">
        <f t="shared" si="11"/>
        <v>1</v>
      </c>
      <c r="AS43" s="77">
        <f t="shared" si="12"/>
        <v>1</v>
      </c>
      <c r="AT43" s="77">
        <f t="shared" si="13"/>
        <v>1</v>
      </c>
      <c r="AU43" s="77">
        <f t="shared" si="14"/>
        <v>1</v>
      </c>
      <c r="AV43" s="77">
        <f t="shared" si="1"/>
        <v>1</v>
      </c>
      <c r="AW43" s="68">
        <f t="shared" si="1"/>
        <v>1</v>
      </c>
    </row>
    <row r="44" spans="2:49" x14ac:dyDescent="0.25">
      <c r="B44" s="97" t="s">
        <v>125</v>
      </c>
      <c r="C44" s="98" t="s">
        <v>384</v>
      </c>
      <c r="D44" s="99">
        <v>0.52947239668512847</v>
      </c>
      <c r="E44" s="99">
        <v>0.51287581529506532</v>
      </c>
      <c r="F44" s="99">
        <v>0.52652573298099914</v>
      </c>
      <c r="G44" s="99">
        <v>0.53239213279111997</v>
      </c>
      <c r="H44" s="99">
        <v>0.52202432251268793</v>
      </c>
      <c r="I44" s="99">
        <v>0.56376001383205576</v>
      </c>
      <c r="J44" s="99">
        <v>0.55634746321106965</v>
      </c>
      <c r="K44" s="99">
        <v>0.55467431119605037</v>
      </c>
      <c r="L44" s="99">
        <v>0.56620328167730172</v>
      </c>
      <c r="M44" s="99">
        <v>0.57057105448685663</v>
      </c>
      <c r="N44" s="99">
        <v>0.59425716660139272</v>
      </c>
      <c r="O44" s="99">
        <v>0.60328509738608371</v>
      </c>
      <c r="P44" s="99">
        <v>0.56230542600522437</v>
      </c>
      <c r="Q44" s="99">
        <v>0.61443719081988479</v>
      </c>
      <c r="R44" s="99">
        <v>0.64532697509165104</v>
      </c>
      <c r="S44" s="99">
        <v>0.63718888351501168</v>
      </c>
      <c r="T44" s="99">
        <v>0.64856344060436621</v>
      </c>
      <c r="U44" s="99">
        <v>0.63280359679660303</v>
      </c>
      <c r="V44" s="99">
        <v>0.62898787075731322</v>
      </c>
      <c r="W44" s="99">
        <v>0.64171475790006793</v>
      </c>
      <c r="X44" s="99">
        <v>0.65845136372737079</v>
      </c>
      <c r="Y44" s="99">
        <v>0.64792128994189102</v>
      </c>
      <c r="Z44" s="100">
        <v>0.63275055349320464</v>
      </c>
      <c r="AA44" s="109">
        <f t="shared" si="2"/>
        <v>1</v>
      </c>
      <c r="AB44" s="77">
        <f t="shared" si="3"/>
        <v>1</v>
      </c>
      <c r="AC44" s="77">
        <f t="shared" si="15"/>
        <v>1</v>
      </c>
      <c r="AD44" s="77">
        <f t="shared" si="16"/>
        <v>1</v>
      </c>
      <c r="AE44" s="77">
        <f t="shared" si="17"/>
        <v>1</v>
      </c>
      <c r="AF44" s="77">
        <f t="shared" si="18"/>
        <v>1</v>
      </c>
      <c r="AG44" s="77">
        <f t="shared" si="19"/>
        <v>1</v>
      </c>
      <c r="AH44" s="77">
        <f t="shared" si="20"/>
        <v>1</v>
      </c>
      <c r="AI44" s="77">
        <f t="shared" si="21"/>
        <v>1</v>
      </c>
      <c r="AJ44" s="77">
        <f t="shared" si="22"/>
        <v>1</v>
      </c>
      <c r="AK44" s="77">
        <f t="shared" si="4"/>
        <v>1</v>
      </c>
      <c r="AL44" s="77">
        <f t="shared" si="5"/>
        <v>1</v>
      </c>
      <c r="AM44" s="77">
        <f t="shared" si="6"/>
        <v>1</v>
      </c>
      <c r="AN44" s="77">
        <f t="shared" si="7"/>
        <v>1</v>
      </c>
      <c r="AO44" s="77">
        <f t="shared" si="8"/>
        <v>1</v>
      </c>
      <c r="AP44" s="77">
        <f t="shared" si="9"/>
        <v>1</v>
      </c>
      <c r="AQ44" s="77">
        <f t="shared" si="10"/>
        <v>1</v>
      </c>
      <c r="AR44" s="77">
        <f t="shared" si="11"/>
        <v>1</v>
      </c>
      <c r="AS44" s="77">
        <f t="shared" si="12"/>
        <v>1</v>
      </c>
      <c r="AT44" s="77">
        <f t="shared" si="13"/>
        <v>1</v>
      </c>
      <c r="AU44" s="77">
        <f t="shared" si="14"/>
        <v>1</v>
      </c>
      <c r="AV44" s="77">
        <f t="shared" si="1"/>
        <v>1</v>
      </c>
      <c r="AW44" s="68">
        <f t="shared" si="1"/>
        <v>1</v>
      </c>
    </row>
    <row r="45" spans="2:49" x14ac:dyDescent="0.25">
      <c r="B45" s="97" t="s">
        <v>124</v>
      </c>
      <c r="C45" s="98" t="s">
        <v>123</v>
      </c>
      <c r="D45" s="99">
        <v>0.67902408111533585</v>
      </c>
      <c r="E45" s="99">
        <v>0.38582028029678483</v>
      </c>
      <c r="F45" s="99">
        <v>0.3666414332576331</v>
      </c>
      <c r="G45" s="99">
        <v>0.49348455598455598</v>
      </c>
      <c r="H45" s="99">
        <v>0.39062110251933152</v>
      </c>
      <c r="I45" s="99">
        <v>0.40015889830508472</v>
      </c>
      <c r="J45" s="99">
        <v>0.45109455053563113</v>
      </c>
      <c r="K45" s="99">
        <v>0.41203491042719337</v>
      </c>
      <c r="L45" s="99">
        <v>0.47711670480549201</v>
      </c>
      <c r="M45" s="99">
        <v>0.41991341991341991</v>
      </c>
      <c r="N45" s="99">
        <v>0.56832353465170138</v>
      </c>
      <c r="O45" s="99">
        <v>0.43332726941968347</v>
      </c>
      <c r="P45" s="99">
        <v>0.36455081512313564</v>
      </c>
      <c r="Q45" s="99">
        <v>0.51780137414116179</v>
      </c>
      <c r="R45" s="99">
        <v>0.36819839533187454</v>
      </c>
      <c r="S45" s="99">
        <v>0.31486146095717882</v>
      </c>
      <c r="T45" s="99">
        <v>0.33397608947165447</v>
      </c>
      <c r="U45" s="99">
        <v>0.36212624584717606</v>
      </c>
      <c r="V45" s="99">
        <v>0.32902282694253909</v>
      </c>
      <c r="W45" s="99">
        <v>0.43338523131672596</v>
      </c>
      <c r="X45" s="99">
        <v>0.37604671661524902</v>
      </c>
      <c r="Y45" s="99">
        <v>0.36325603633755676</v>
      </c>
      <c r="Z45" s="100">
        <v>0.47279050480520579</v>
      </c>
      <c r="AA45" s="109">
        <f t="shared" si="2"/>
        <v>1</v>
      </c>
      <c r="AB45" s="77">
        <f t="shared" si="3"/>
        <v>1</v>
      </c>
      <c r="AC45" s="77">
        <f t="shared" si="15"/>
        <v>1</v>
      </c>
      <c r="AD45" s="77">
        <f t="shared" si="16"/>
        <v>1</v>
      </c>
      <c r="AE45" s="77">
        <f t="shared" si="17"/>
        <v>1</v>
      </c>
      <c r="AF45" s="77">
        <f t="shared" si="18"/>
        <v>1</v>
      </c>
      <c r="AG45" s="77">
        <f t="shared" si="19"/>
        <v>1</v>
      </c>
      <c r="AH45" s="77">
        <f t="shared" si="20"/>
        <v>1</v>
      </c>
      <c r="AI45" s="77">
        <f t="shared" si="21"/>
        <v>1</v>
      </c>
      <c r="AJ45" s="77">
        <f t="shared" si="22"/>
        <v>1</v>
      </c>
      <c r="AK45" s="77">
        <f t="shared" si="4"/>
        <v>1</v>
      </c>
      <c r="AL45" s="77">
        <f t="shared" si="5"/>
        <v>1</v>
      </c>
      <c r="AM45" s="77">
        <f t="shared" si="6"/>
        <v>1</v>
      </c>
      <c r="AN45" s="77">
        <f t="shared" si="7"/>
        <v>1</v>
      </c>
      <c r="AO45" s="77">
        <f t="shared" si="8"/>
        <v>1</v>
      </c>
      <c r="AP45" s="77">
        <f t="shared" si="9"/>
        <v>1</v>
      </c>
      <c r="AQ45" s="77">
        <f t="shared" si="10"/>
        <v>1</v>
      </c>
      <c r="AR45" s="77">
        <f t="shared" si="11"/>
        <v>1</v>
      </c>
      <c r="AS45" s="77">
        <f t="shared" si="12"/>
        <v>1</v>
      </c>
      <c r="AT45" s="77">
        <f t="shared" si="13"/>
        <v>1</v>
      </c>
      <c r="AU45" s="77">
        <f t="shared" si="14"/>
        <v>1</v>
      </c>
      <c r="AV45" s="77">
        <f t="shared" si="1"/>
        <v>1</v>
      </c>
      <c r="AW45" s="68">
        <f t="shared" si="1"/>
        <v>1</v>
      </c>
    </row>
    <row r="46" spans="2:49" x14ac:dyDescent="0.25">
      <c r="B46" s="97" t="s">
        <v>122</v>
      </c>
      <c r="C46" s="98" t="s">
        <v>121</v>
      </c>
      <c r="D46" s="99">
        <v>0.91789215686274506</v>
      </c>
      <c r="E46" s="99">
        <v>0.89175596916713673</v>
      </c>
      <c r="F46" s="99">
        <v>0.86463021046411204</v>
      </c>
      <c r="G46" s="99">
        <v>0.90253728784501974</v>
      </c>
      <c r="H46" s="99">
        <v>0.97702432266009853</v>
      </c>
      <c r="I46" s="99">
        <v>0.96629701251035949</v>
      </c>
      <c r="J46" s="99">
        <v>0.95571986034093248</v>
      </c>
      <c r="K46" s="99">
        <v>0.92000337538500487</v>
      </c>
      <c r="L46" s="99">
        <v>0.93398543184183147</v>
      </c>
      <c r="M46" s="99">
        <v>0.92812408971744831</v>
      </c>
      <c r="N46" s="99">
        <v>0.89921475398026074</v>
      </c>
      <c r="O46" s="99">
        <v>0.90416129336646434</v>
      </c>
      <c r="P46" s="99">
        <v>0.93196339146952167</v>
      </c>
      <c r="Q46" s="99">
        <v>0.96918002370767409</v>
      </c>
      <c r="R46" s="99">
        <v>1.0109954724525196</v>
      </c>
      <c r="S46" s="99">
        <v>1.0508492826186437</v>
      </c>
      <c r="T46" s="99">
        <v>1.1098931559318617</v>
      </c>
      <c r="U46" s="99">
        <v>1.0419810741059359</v>
      </c>
      <c r="V46" s="99">
        <v>1.0533090410051344</v>
      </c>
      <c r="W46" s="99">
        <v>1.0787983064937074</v>
      </c>
      <c r="X46" s="99">
        <v>1.1276729909679333</v>
      </c>
      <c r="Y46" s="99">
        <v>1.1465623386424117</v>
      </c>
      <c r="Z46" s="100">
        <v>1.0372152236311338</v>
      </c>
      <c r="AA46" s="109">
        <f t="shared" si="2"/>
        <v>1</v>
      </c>
      <c r="AB46" s="77">
        <f t="shared" si="3"/>
        <v>1</v>
      </c>
      <c r="AC46" s="77">
        <f t="shared" si="15"/>
        <v>1</v>
      </c>
      <c r="AD46" s="77">
        <f t="shared" si="16"/>
        <v>1</v>
      </c>
      <c r="AE46" s="77">
        <f t="shared" si="17"/>
        <v>1</v>
      </c>
      <c r="AF46" s="77">
        <f t="shared" si="18"/>
        <v>1</v>
      </c>
      <c r="AG46" s="77">
        <f t="shared" si="19"/>
        <v>1</v>
      </c>
      <c r="AH46" s="77">
        <f t="shared" si="20"/>
        <v>1</v>
      </c>
      <c r="AI46" s="77">
        <f t="shared" si="21"/>
        <v>1</v>
      </c>
      <c r="AJ46" s="77">
        <f t="shared" si="22"/>
        <v>1</v>
      </c>
      <c r="AK46" s="77">
        <f t="shared" si="4"/>
        <v>1</v>
      </c>
      <c r="AL46" s="77">
        <f t="shared" si="5"/>
        <v>1</v>
      </c>
      <c r="AM46" s="77">
        <f t="shared" si="6"/>
        <v>1</v>
      </c>
      <c r="AN46" s="77">
        <f t="shared" si="7"/>
        <v>1</v>
      </c>
      <c r="AO46" s="77">
        <f t="shared" si="8"/>
        <v>1</v>
      </c>
      <c r="AP46" s="77">
        <f t="shared" si="9"/>
        <v>1</v>
      </c>
      <c r="AQ46" s="77">
        <f t="shared" si="10"/>
        <v>1</v>
      </c>
      <c r="AR46" s="77">
        <f t="shared" si="11"/>
        <v>1</v>
      </c>
      <c r="AS46" s="77">
        <f t="shared" si="12"/>
        <v>1</v>
      </c>
      <c r="AT46" s="77">
        <f t="shared" si="13"/>
        <v>1</v>
      </c>
      <c r="AU46" s="77">
        <f t="shared" si="14"/>
        <v>1</v>
      </c>
      <c r="AV46" s="77">
        <f t="shared" si="1"/>
        <v>1</v>
      </c>
      <c r="AW46" s="68">
        <f t="shared" si="1"/>
        <v>1</v>
      </c>
    </row>
    <row r="47" spans="2:49" x14ac:dyDescent="0.25">
      <c r="B47" s="97" t="s">
        <v>120</v>
      </c>
      <c r="C47" s="98" t="s">
        <v>119</v>
      </c>
      <c r="D47" s="99">
        <v>0.53191489361702127</v>
      </c>
      <c r="E47" s="99">
        <v>0.57413140694874443</v>
      </c>
      <c r="F47" s="99">
        <v>0.50877723970944311</v>
      </c>
      <c r="G47" s="99">
        <v>0.49420209828823852</v>
      </c>
      <c r="H47" s="99">
        <v>0.48215767634854773</v>
      </c>
      <c r="I47" s="99">
        <v>0.4412673879443586</v>
      </c>
      <c r="J47" s="99">
        <v>0.44664565511031068</v>
      </c>
      <c r="K47" s="99">
        <v>0.44053895723491504</v>
      </c>
      <c r="L47" s="99">
        <v>0.40885264997087944</v>
      </c>
      <c r="M47" s="99">
        <v>0.36137254901960786</v>
      </c>
      <c r="N47" s="99">
        <v>0.34917629236886955</v>
      </c>
      <c r="O47" s="99">
        <v>0.36825141015310231</v>
      </c>
      <c r="P47" s="99">
        <v>0.42874692874692877</v>
      </c>
      <c r="Q47" s="99">
        <v>0.42662656324204529</v>
      </c>
      <c r="R47" s="99">
        <v>0.43080424886191199</v>
      </c>
      <c r="S47" s="99">
        <v>0.41726290150707868</v>
      </c>
      <c r="T47" s="99">
        <v>0.38950988822012039</v>
      </c>
      <c r="U47" s="99">
        <v>0.43619733093417307</v>
      </c>
      <c r="V47" s="99">
        <v>0.43629753067717014</v>
      </c>
      <c r="W47" s="99">
        <v>0.51469644461558206</v>
      </c>
      <c r="X47" s="99">
        <v>0.52349713740458015</v>
      </c>
      <c r="Y47" s="99">
        <v>0.51001611789085888</v>
      </c>
      <c r="Z47" s="100">
        <v>0.42412831797221501</v>
      </c>
      <c r="AA47" s="109">
        <f t="shared" si="2"/>
        <v>1</v>
      </c>
      <c r="AB47" s="77">
        <f t="shared" si="3"/>
        <v>1</v>
      </c>
      <c r="AC47" s="77">
        <f t="shared" si="15"/>
        <v>1</v>
      </c>
      <c r="AD47" s="77">
        <f t="shared" si="16"/>
        <v>1</v>
      </c>
      <c r="AE47" s="77">
        <f t="shared" si="17"/>
        <v>1</v>
      </c>
      <c r="AF47" s="77">
        <f t="shared" si="18"/>
        <v>1</v>
      </c>
      <c r="AG47" s="77">
        <f t="shared" si="19"/>
        <v>1</v>
      </c>
      <c r="AH47" s="77">
        <f t="shared" si="20"/>
        <v>1</v>
      </c>
      <c r="AI47" s="77">
        <f t="shared" si="21"/>
        <v>1</v>
      </c>
      <c r="AJ47" s="77">
        <f t="shared" si="22"/>
        <v>1</v>
      </c>
      <c r="AK47" s="77">
        <f t="shared" si="4"/>
        <v>1</v>
      </c>
      <c r="AL47" s="77">
        <f t="shared" si="5"/>
        <v>1</v>
      </c>
      <c r="AM47" s="77">
        <f t="shared" si="6"/>
        <v>1</v>
      </c>
      <c r="AN47" s="77">
        <f t="shared" si="7"/>
        <v>1</v>
      </c>
      <c r="AO47" s="77">
        <f t="shared" si="8"/>
        <v>1</v>
      </c>
      <c r="AP47" s="77">
        <f t="shared" si="9"/>
        <v>1</v>
      </c>
      <c r="AQ47" s="77">
        <f t="shared" si="10"/>
        <v>1</v>
      </c>
      <c r="AR47" s="77">
        <f t="shared" si="11"/>
        <v>1</v>
      </c>
      <c r="AS47" s="77">
        <f t="shared" si="12"/>
        <v>1</v>
      </c>
      <c r="AT47" s="77">
        <f t="shared" si="13"/>
        <v>1</v>
      </c>
      <c r="AU47" s="77">
        <f t="shared" si="14"/>
        <v>1</v>
      </c>
      <c r="AV47" s="77">
        <f t="shared" si="1"/>
        <v>1</v>
      </c>
      <c r="AW47" s="68">
        <f t="shared" si="1"/>
        <v>1</v>
      </c>
    </row>
    <row r="48" spans="2:49" x14ac:dyDescent="0.25">
      <c r="B48" s="97" t="s">
        <v>118</v>
      </c>
      <c r="C48" s="98" t="s">
        <v>117</v>
      </c>
      <c r="D48" s="99">
        <v>0.22043162755630949</v>
      </c>
      <c r="E48" s="99">
        <v>0.22754168908015063</v>
      </c>
      <c r="F48" s="99">
        <v>0.23073085557495635</v>
      </c>
      <c r="G48" s="99">
        <v>0.24454658772203178</v>
      </c>
      <c r="H48" s="99">
        <v>0.25076878020207938</v>
      </c>
      <c r="I48" s="99">
        <v>0.25216399382674631</v>
      </c>
      <c r="J48" s="99">
        <v>0.26715309779825908</v>
      </c>
      <c r="K48" s="99">
        <v>0.2886178861788618</v>
      </c>
      <c r="L48" s="99">
        <v>0.28599581229215421</v>
      </c>
      <c r="M48" s="99">
        <v>0.2900683131897005</v>
      </c>
      <c r="N48" s="99">
        <v>0.29693943998263511</v>
      </c>
      <c r="O48" s="99">
        <v>0.3056252439092379</v>
      </c>
      <c r="P48" s="99">
        <v>0.28681936302653049</v>
      </c>
      <c r="Q48" s="99">
        <v>0.29272533512816196</v>
      </c>
      <c r="R48" s="99">
        <v>0.29055922352011737</v>
      </c>
      <c r="S48" s="99">
        <v>0.29963632230935333</v>
      </c>
      <c r="T48" s="99">
        <v>0.29127524025483209</v>
      </c>
      <c r="U48" s="99">
        <v>0.28358354455059465</v>
      </c>
      <c r="V48" s="99">
        <v>0.29929326945880569</v>
      </c>
      <c r="W48" s="99">
        <v>0.31596061783036761</v>
      </c>
      <c r="X48" s="99">
        <v>0.32776705546697993</v>
      </c>
      <c r="Y48" s="99">
        <v>0.32818158847805945</v>
      </c>
      <c r="Z48" s="100">
        <v>0.25697798127635035</v>
      </c>
      <c r="AA48" s="109">
        <f t="shared" si="2"/>
        <v>1</v>
      </c>
      <c r="AB48" s="77">
        <f t="shared" si="3"/>
        <v>1</v>
      </c>
      <c r="AC48" s="77">
        <f t="shared" si="15"/>
        <v>1</v>
      </c>
      <c r="AD48" s="77">
        <f t="shared" si="16"/>
        <v>1</v>
      </c>
      <c r="AE48" s="77">
        <f t="shared" si="17"/>
        <v>1</v>
      </c>
      <c r="AF48" s="77">
        <f t="shared" si="18"/>
        <v>1</v>
      </c>
      <c r="AG48" s="77">
        <f t="shared" si="19"/>
        <v>1</v>
      </c>
      <c r="AH48" s="77">
        <f t="shared" si="20"/>
        <v>1</v>
      </c>
      <c r="AI48" s="77">
        <f t="shared" si="21"/>
        <v>1</v>
      </c>
      <c r="AJ48" s="77">
        <f t="shared" si="22"/>
        <v>1</v>
      </c>
      <c r="AK48" s="77">
        <f t="shared" si="4"/>
        <v>1</v>
      </c>
      <c r="AL48" s="77">
        <f t="shared" si="5"/>
        <v>1</v>
      </c>
      <c r="AM48" s="77">
        <f t="shared" si="6"/>
        <v>1</v>
      </c>
      <c r="AN48" s="77">
        <f t="shared" si="7"/>
        <v>1</v>
      </c>
      <c r="AO48" s="77">
        <f t="shared" si="8"/>
        <v>1</v>
      </c>
      <c r="AP48" s="77">
        <f t="shared" si="9"/>
        <v>1</v>
      </c>
      <c r="AQ48" s="77">
        <f t="shared" si="10"/>
        <v>1</v>
      </c>
      <c r="AR48" s="77">
        <f t="shared" si="11"/>
        <v>1</v>
      </c>
      <c r="AS48" s="77">
        <f t="shared" si="12"/>
        <v>1</v>
      </c>
      <c r="AT48" s="77">
        <f t="shared" si="13"/>
        <v>1</v>
      </c>
      <c r="AU48" s="77">
        <f t="shared" si="14"/>
        <v>1</v>
      </c>
      <c r="AV48" s="77">
        <f t="shared" si="1"/>
        <v>1</v>
      </c>
      <c r="AW48" s="68">
        <f t="shared" si="1"/>
        <v>1</v>
      </c>
    </row>
    <row r="49" spans="2:49" x14ac:dyDescent="0.25">
      <c r="B49" s="97" t="s">
        <v>116</v>
      </c>
      <c r="C49" s="98" t="s">
        <v>115</v>
      </c>
      <c r="D49" s="99">
        <v>0.49647383212259399</v>
      </c>
      <c r="E49" s="99">
        <v>0.46342093035262533</v>
      </c>
      <c r="F49" s="99">
        <v>0.44377166853850286</v>
      </c>
      <c r="G49" s="99">
        <v>0.4550605437514279</v>
      </c>
      <c r="H49" s="99">
        <v>0.48084544253632761</v>
      </c>
      <c r="I49" s="99">
        <v>0.47206338833523936</v>
      </c>
      <c r="J49" s="99">
        <v>0.47648261758691207</v>
      </c>
      <c r="K49" s="99">
        <v>0.48547885002746749</v>
      </c>
      <c r="L49" s="99">
        <v>0.51560465852714543</v>
      </c>
      <c r="M49" s="99">
        <v>0.52983743394702298</v>
      </c>
      <c r="N49" s="99">
        <v>0.51005402640580544</v>
      </c>
      <c r="O49" s="99">
        <v>0.5405280791811391</v>
      </c>
      <c r="P49" s="99">
        <v>0.53200896558076693</v>
      </c>
      <c r="Q49" s="99">
        <v>0.54822748704814017</v>
      </c>
      <c r="R49" s="99">
        <v>0.56289678549883659</v>
      </c>
      <c r="S49" s="99">
        <v>0.57585279547062984</v>
      </c>
      <c r="T49" s="99">
        <v>0.57114845175522211</v>
      </c>
      <c r="U49" s="99">
        <v>0.55931648058068906</v>
      </c>
      <c r="V49" s="99">
        <v>0.55849703114365512</v>
      </c>
      <c r="W49" s="99">
        <v>0.58914573757022626</v>
      </c>
      <c r="X49" s="99">
        <v>0.59929002181258284</v>
      </c>
      <c r="Y49" s="99">
        <v>0.5857527996681875</v>
      </c>
      <c r="Z49" s="100">
        <v>0.45769779377398889</v>
      </c>
      <c r="AA49" s="109">
        <f t="shared" si="2"/>
        <v>1</v>
      </c>
      <c r="AB49" s="77">
        <f t="shared" si="3"/>
        <v>1</v>
      </c>
      <c r="AC49" s="77">
        <f t="shared" si="15"/>
        <v>1</v>
      </c>
      <c r="AD49" s="77">
        <f t="shared" si="16"/>
        <v>1</v>
      </c>
      <c r="AE49" s="77">
        <f t="shared" si="17"/>
        <v>1</v>
      </c>
      <c r="AF49" s="77">
        <f t="shared" si="18"/>
        <v>1</v>
      </c>
      <c r="AG49" s="77">
        <f t="shared" si="19"/>
        <v>1</v>
      </c>
      <c r="AH49" s="77">
        <f t="shared" si="20"/>
        <v>1</v>
      </c>
      <c r="AI49" s="77">
        <f t="shared" si="21"/>
        <v>1</v>
      </c>
      <c r="AJ49" s="77">
        <f t="shared" si="22"/>
        <v>1</v>
      </c>
      <c r="AK49" s="77">
        <f t="shared" si="4"/>
        <v>1</v>
      </c>
      <c r="AL49" s="77">
        <f t="shared" si="5"/>
        <v>1</v>
      </c>
      <c r="AM49" s="77">
        <f t="shared" si="6"/>
        <v>1</v>
      </c>
      <c r="AN49" s="77">
        <f t="shared" si="7"/>
        <v>1</v>
      </c>
      <c r="AO49" s="77">
        <f t="shared" si="8"/>
        <v>1</v>
      </c>
      <c r="AP49" s="77">
        <f t="shared" si="9"/>
        <v>1</v>
      </c>
      <c r="AQ49" s="77">
        <f t="shared" si="10"/>
        <v>1</v>
      </c>
      <c r="AR49" s="77">
        <f t="shared" si="11"/>
        <v>1</v>
      </c>
      <c r="AS49" s="77">
        <f t="shared" si="12"/>
        <v>1</v>
      </c>
      <c r="AT49" s="77">
        <f t="shared" si="13"/>
        <v>1</v>
      </c>
      <c r="AU49" s="77">
        <f t="shared" si="14"/>
        <v>1</v>
      </c>
      <c r="AV49" s="77">
        <f t="shared" si="1"/>
        <v>1</v>
      </c>
      <c r="AW49" s="68">
        <f t="shared" si="1"/>
        <v>1</v>
      </c>
    </row>
    <row r="50" spans="2:49" x14ac:dyDescent="0.25">
      <c r="B50" s="97" t="s">
        <v>114</v>
      </c>
      <c r="C50" s="98" t="s">
        <v>113</v>
      </c>
      <c r="D50" s="99">
        <v>0.13085621970920841</v>
      </c>
      <c r="E50" s="99">
        <v>0.10457516339869281</v>
      </c>
      <c r="F50" s="99">
        <v>7.3059360730593603E-2</v>
      </c>
      <c r="G50" s="99">
        <v>0.10139860139860139</v>
      </c>
      <c r="H50" s="99">
        <v>0.11290322580645161</v>
      </c>
      <c r="I50" s="99">
        <v>0.16252390057361377</v>
      </c>
      <c r="J50" s="99">
        <v>0.15357142857142858</v>
      </c>
      <c r="K50" s="99">
        <v>0.18136439267886856</v>
      </c>
      <c r="L50" s="99">
        <v>0.25788497217068646</v>
      </c>
      <c r="M50" s="99">
        <v>0.1431261770244821</v>
      </c>
      <c r="N50" s="99">
        <v>9.050445103857567E-2</v>
      </c>
      <c r="O50" s="99">
        <v>0.14088820826952528</v>
      </c>
      <c r="P50" s="99">
        <v>0.1389776357827476</v>
      </c>
      <c r="Q50" s="99">
        <v>0.16291161178509533</v>
      </c>
      <c r="R50" s="99">
        <v>0.15602836879432624</v>
      </c>
      <c r="S50" s="99">
        <v>0.13811420982735723</v>
      </c>
      <c r="T50" s="99">
        <v>0.15688775510204081</v>
      </c>
      <c r="U50" s="99">
        <v>0.17630853994490359</v>
      </c>
      <c r="V50" s="99">
        <v>0.10823170731707317</v>
      </c>
      <c r="W50" s="99">
        <v>0.16049382716049382</v>
      </c>
      <c r="X50" s="99">
        <v>0.10810810810810811</v>
      </c>
      <c r="Y50" s="99">
        <v>9.8993288590604023E-2</v>
      </c>
      <c r="Z50" s="100">
        <v>0.10229750112031466</v>
      </c>
      <c r="AA50" s="109">
        <f t="shared" si="2"/>
        <v>1</v>
      </c>
      <c r="AB50" s="77">
        <f t="shared" si="3"/>
        <v>1</v>
      </c>
      <c r="AC50" s="77">
        <f t="shared" si="15"/>
        <v>1</v>
      </c>
      <c r="AD50" s="77">
        <f t="shared" si="16"/>
        <v>0</v>
      </c>
      <c r="AE50" s="77">
        <f t="shared" si="17"/>
        <v>1</v>
      </c>
      <c r="AF50" s="77">
        <f t="shared" si="18"/>
        <v>1</v>
      </c>
      <c r="AG50" s="77">
        <f t="shared" si="19"/>
        <v>1</v>
      </c>
      <c r="AH50" s="77">
        <f t="shared" si="20"/>
        <v>1</v>
      </c>
      <c r="AI50" s="77">
        <f t="shared" si="21"/>
        <v>1</v>
      </c>
      <c r="AJ50" s="77">
        <f t="shared" si="22"/>
        <v>1</v>
      </c>
      <c r="AK50" s="77">
        <f t="shared" si="4"/>
        <v>1</v>
      </c>
      <c r="AL50" s="77">
        <f t="shared" si="5"/>
        <v>0</v>
      </c>
      <c r="AM50" s="77">
        <f t="shared" si="6"/>
        <v>1</v>
      </c>
      <c r="AN50" s="77">
        <f t="shared" si="7"/>
        <v>1</v>
      </c>
      <c r="AO50" s="77">
        <f t="shared" si="8"/>
        <v>1</v>
      </c>
      <c r="AP50" s="77">
        <f t="shared" si="9"/>
        <v>1</v>
      </c>
      <c r="AQ50" s="77">
        <f t="shared" si="10"/>
        <v>1</v>
      </c>
      <c r="AR50" s="77">
        <f t="shared" si="11"/>
        <v>1</v>
      </c>
      <c r="AS50" s="77">
        <f t="shared" si="12"/>
        <v>1</v>
      </c>
      <c r="AT50" s="77">
        <f t="shared" si="13"/>
        <v>1</v>
      </c>
      <c r="AU50" s="77">
        <f t="shared" si="14"/>
        <v>1</v>
      </c>
      <c r="AV50" s="77">
        <f t="shared" si="1"/>
        <v>1</v>
      </c>
      <c r="AW50" s="68">
        <f t="shared" si="1"/>
        <v>0</v>
      </c>
    </row>
    <row r="51" spans="2:49" x14ac:dyDescent="0.25">
      <c r="B51" s="97" t="s">
        <v>112</v>
      </c>
      <c r="C51" s="98" t="s">
        <v>111</v>
      </c>
      <c r="D51" s="99">
        <v>0.34189288334556128</v>
      </c>
      <c r="E51" s="99">
        <v>0.34642736200474095</v>
      </c>
      <c r="F51" s="99">
        <v>0.32371591629676599</v>
      </c>
      <c r="G51" s="99">
        <v>0.37772087067861715</v>
      </c>
      <c r="H51" s="99">
        <v>0.35745752045311519</v>
      </c>
      <c r="I51" s="99">
        <v>0.35410484668644904</v>
      </c>
      <c r="J51" s="99">
        <v>0.37064592492390935</v>
      </c>
      <c r="K51" s="99">
        <v>0.33033932135728544</v>
      </c>
      <c r="L51" s="99">
        <v>0.34253246753246752</v>
      </c>
      <c r="M51" s="99">
        <v>0.34831460674157305</v>
      </c>
      <c r="N51" s="99">
        <v>0.35320210701413918</v>
      </c>
      <c r="O51" s="99">
        <v>0.3762057877813505</v>
      </c>
      <c r="P51" s="99">
        <v>0.3729471484025082</v>
      </c>
      <c r="Q51" s="99">
        <v>0.38752847380410022</v>
      </c>
      <c r="R51" s="99">
        <v>0.43119510247537929</v>
      </c>
      <c r="S51" s="99">
        <v>0.40192076830732293</v>
      </c>
      <c r="T51" s="99">
        <v>0.40444753300903408</v>
      </c>
      <c r="U51" s="99">
        <v>0.42586956521739128</v>
      </c>
      <c r="V51" s="99">
        <v>0.41388673390224978</v>
      </c>
      <c r="W51" s="99">
        <v>0.37242128121606949</v>
      </c>
      <c r="X51" s="99">
        <v>0.4261662574535251</v>
      </c>
      <c r="Y51" s="99">
        <v>0.45500086370703058</v>
      </c>
      <c r="Z51" s="100">
        <v>0.20010055237454821</v>
      </c>
      <c r="AA51" s="109">
        <f t="shared" si="2"/>
        <v>1</v>
      </c>
      <c r="AB51" s="77">
        <f t="shared" si="3"/>
        <v>1</v>
      </c>
      <c r="AC51" s="77">
        <f t="shared" si="15"/>
        <v>1</v>
      </c>
      <c r="AD51" s="77">
        <f t="shared" si="16"/>
        <v>1</v>
      </c>
      <c r="AE51" s="77">
        <f t="shared" si="17"/>
        <v>1</v>
      </c>
      <c r="AF51" s="77">
        <f t="shared" si="18"/>
        <v>1</v>
      </c>
      <c r="AG51" s="77">
        <f t="shared" si="19"/>
        <v>1</v>
      </c>
      <c r="AH51" s="77">
        <f t="shared" si="20"/>
        <v>1</v>
      </c>
      <c r="AI51" s="77">
        <f t="shared" si="21"/>
        <v>1</v>
      </c>
      <c r="AJ51" s="77">
        <f t="shared" si="22"/>
        <v>1</v>
      </c>
      <c r="AK51" s="77">
        <f t="shared" si="4"/>
        <v>1</v>
      </c>
      <c r="AL51" s="77">
        <f t="shared" si="5"/>
        <v>1</v>
      </c>
      <c r="AM51" s="77">
        <f t="shared" si="6"/>
        <v>1</v>
      </c>
      <c r="AN51" s="77">
        <f t="shared" si="7"/>
        <v>1</v>
      </c>
      <c r="AO51" s="77">
        <f t="shared" si="8"/>
        <v>1</v>
      </c>
      <c r="AP51" s="77">
        <f t="shared" si="9"/>
        <v>1</v>
      </c>
      <c r="AQ51" s="77">
        <f t="shared" si="10"/>
        <v>1</v>
      </c>
      <c r="AR51" s="77">
        <f t="shared" si="11"/>
        <v>1</v>
      </c>
      <c r="AS51" s="77">
        <f t="shared" si="12"/>
        <v>1</v>
      </c>
      <c r="AT51" s="77">
        <f t="shared" si="13"/>
        <v>1</v>
      </c>
      <c r="AU51" s="77">
        <f t="shared" si="14"/>
        <v>1</v>
      </c>
      <c r="AV51" s="77">
        <f t="shared" si="1"/>
        <v>1</v>
      </c>
      <c r="AW51" s="68">
        <f t="shared" si="1"/>
        <v>1</v>
      </c>
    </row>
    <row r="52" spans="2:49" x14ac:dyDescent="0.25">
      <c r="B52" s="97" t="s">
        <v>110</v>
      </c>
      <c r="C52" s="98" t="s">
        <v>109</v>
      </c>
      <c r="D52" s="99">
        <v>1.3972578814077372E-3</v>
      </c>
      <c r="E52" s="99">
        <v>1.6028344862493674E-3</v>
      </c>
      <c r="F52" s="99">
        <v>1.942847891200518E-3</v>
      </c>
      <c r="G52" s="99">
        <v>2.6330487512965768E-3</v>
      </c>
      <c r="H52" s="99">
        <v>3.386626762227298E-3</v>
      </c>
      <c r="I52" s="99">
        <v>5.1740357478833494E-3</v>
      </c>
      <c r="J52" s="99">
        <v>6.332620913480567E-3</v>
      </c>
      <c r="K52" s="99">
        <v>6.597842117519211E-3</v>
      </c>
      <c r="L52" s="99">
        <v>8.21043028736506E-3</v>
      </c>
      <c r="M52" s="99">
        <v>9.6319229446164435E-3</v>
      </c>
      <c r="N52" s="99">
        <v>1.3209592196179379E-2</v>
      </c>
      <c r="O52" s="99">
        <v>1.4790139906728847E-2</v>
      </c>
      <c r="P52" s="99">
        <v>1.6476197153474023E-2</v>
      </c>
      <c r="Q52" s="99">
        <v>2.052524222335543E-2</v>
      </c>
      <c r="R52" s="99">
        <v>2.4379516179704682E-2</v>
      </c>
      <c r="S52" s="99">
        <v>2.8122218926134677E-2</v>
      </c>
      <c r="T52" s="99">
        <v>3.2137892688351405E-2</v>
      </c>
      <c r="U52" s="99">
        <v>3.2915192452021014E-2</v>
      </c>
      <c r="V52" s="99">
        <v>4.0018783262026507E-2</v>
      </c>
      <c r="W52" s="99">
        <v>3.5554181480908949E-2</v>
      </c>
      <c r="X52" s="99">
        <v>3.9827927884383003E-2</v>
      </c>
      <c r="Y52" s="99">
        <v>4.396482813749001E-2</v>
      </c>
      <c r="Z52" s="100">
        <v>2.8471518761653641E-2</v>
      </c>
      <c r="AA52" s="109">
        <f t="shared" si="2"/>
        <v>0</v>
      </c>
      <c r="AB52" s="77">
        <f t="shared" si="3"/>
        <v>0</v>
      </c>
      <c r="AC52" s="77">
        <f t="shared" si="15"/>
        <v>0</v>
      </c>
      <c r="AD52" s="77">
        <f t="shared" si="16"/>
        <v>0</v>
      </c>
      <c r="AE52" s="77">
        <f t="shared" si="17"/>
        <v>0</v>
      </c>
      <c r="AF52" s="77">
        <f t="shared" si="18"/>
        <v>0</v>
      </c>
      <c r="AG52" s="77">
        <f t="shared" si="19"/>
        <v>0</v>
      </c>
      <c r="AH52" s="77">
        <f t="shared" si="20"/>
        <v>0</v>
      </c>
      <c r="AI52" s="77">
        <f t="shared" si="21"/>
        <v>0</v>
      </c>
      <c r="AJ52" s="77">
        <f t="shared" si="22"/>
        <v>0</v>
      </c>
      <c r="AK52" s="77">
        <f t="shared" si="4"/>
        <v>0</v>
      </c>
      <c r="AL52" s="77">
        <f t="shared" si="5"/>
        <v>0</v>
      </c>
      <c r="AM52" s="77">
        <f t="shared" si="6"/>
        <v>0</v>
      </c>
      <c r="AN52" s="77">
        <f t="shared" si="7"/>
        <v>0</v>
      </c>
      <c r="AO52" s="77">
        <f t="shared" si="8"/>
        <v>0</v>
      </c>
      <c r="AP52" s="77">
        <f t="shared" si="9"/>
        <v>0</v>
      </c>
      <c r="AQ52" s="77">
        <f t="shared" si="10"/>
        <v>0</v>
      </c>
      <c r="AR52" s="77">
        <f t="shared" si="11"/>
        <v>0</v>
      </c>
      <c r="AS52" s="77">
        <f t="shared" si="12"/>
        <v>0</v>
      </c>
      <c r="AT52" s="77">
        <f t="shared" si="13"/>
        <v>0</v>
      </c>
      <c r="AU52" s="77">
        <f t="shared" si="14"/>
        <v>0</v>
      </c>
      <c r="AV52" s="77">
        <f t="shared" si="1"/>
        <v>0</v>
      </c>
      <c r="AW52" s="68">
        <f t="shared" si="1"/>
        <v>0</v>
      </c>
    </row>
    <row r="53" spans="2:49" x14ac:dyDescent="0.25">
      <c r="B53" s="97" t="s">
        <v>108</v>
      </c>
      <c r="C53" s="98" t="s">
        <v>107</v>
      </c>
      <c r="D53" s="99">
        <v>1.5709845975205763E-2</v>
      </c>
      <c r="E53" s="99">
        <v>1.40625E-2</v>
      </c>
      <c r="F53" s="99">
        <v>1.4368627450980392E-2</v>
      </c>
      <c r="G53" s="99">
        <v>1.2812836786013651E-2</v>
      </c>
      <c r="H53" s="99">
        <v>7.7605695583223677E-3</v>
      </c>
      <c r="I53" s="99">
        <v>1.1568249403614261E-2</v>
      </c>
      <c r="J53" s="99">
        <v>1.2530000311691551E-2</v>
      </c>
      <c r="K53" s="99">
        <v>1.6354593329432416E-2</v>
      </c>
      <c r="L53" s="99">
        <v>1.6885652472165058E-2</v>
      </c>
      <c r="M53" s="99">
        <v>1.2541575747304197E-2</v>
      </c>
      <c r="N53" s="99">
        <v>8.5184430405543105E-3</v>
      </c>
      <c r="O53" s="99">
        <v>1.1804946500613927E-2</v>
      </c>
      <c r="P53" s="99">
        <v>8.3732057416267946E-3</v>
      </c>
      <c r="Q53" s="99">
        <v>9.5389999535438318E-3</v>
      </c>
      <c r="R53" s="99">
        <v>1.0187937127563619E-2</v>
      </c>
      <c r="S53" s="99">
        <v>1.2226292919826191E-2</v>
      </c>
      <c r="T53" s="99">
        <v>1.6102994591976755E-2</v>
      </c>
      <c r="U53" s="99">
        <v>1.594497823343036E-2</v>
      </c>
      <c r="V53" s="99">
        <v>1.4862361037586024E-2</v>
      </c>
      <c r="W53" s="99">
        <v>1.2728667455436661E-2</v>
      </c>
      <c r="X53" s="99">
        <v>1.4742612683001807E-2</v>
      </c>
      <c r="Y53" s="99">
        <v>1.8813030988325898E-2</v>
      </c>
      <c r="Z53" s="100">
        <v>1.2813344032333487E-2</v>
      </c>
      <c r="AA53" s="109">
        <f t="shared" si="2"/>
        <v>0</v>
      </c>
      <c r="AB53" s="77">
        <f t="shared" si="3"/>
        <v>0</v>
      </c>
      <c r="AC53" s="77">
        <f t="shared" si="15"/>
        <v>0</v>
      </c>
      <c r="AD53" s="77">
        <f t="shared" si="16"/>
        <v>0</v>
      </c>
      <c r="AE53" s="77">
        <f t="shared" si="17"/>
        <v>0</v>
      </c>
      <c r="AF53" s="77">
        <f t="shared" si="18"/>
        <v>0</v>
      </c>
      <c r="AG53" s="77">
        <f t="shared" si="19"/>
        <v>0</v>
      </c>
      <c r="AH53" s="77">
        <f t="shared" si="20"/>
        <v>0</v>
      </c>
      <c r="AI53" s="77">
        <f t="shared" si="21"/>
        <v>0</v>
      </c>
      <c r="AJ53" s="77">
        <f t="shared" si="22"/>
        <v>0</v>
      </c>
      <c r="AK53" s="77">
        <f t="shared" si="4"/>
        <v>0</v>
      </c>
      <c r="AL53" s="77">
        <f t="shared" si="5"/>
        <v>0</v>
      </c>
      <c r="AM53" s="77">
        <f t="shared" si="6"/>
        <v>0</v>
      </c>
      <c r="AN53" s="77">
        <f t="shared" si="7"/>
        <v>0</v>
      </c>
      <c r="AO53" s="77">
        <f t="shared" si="8"/>
        <v>0</v>
      </c>
      <c r="AP53" s="77">
        <f t="shared" si="9"/>
        <v>0</v>
      </c>
      <c r="AQ53" s="77">
        <f t="shared" si="10"/>
        <v>0</v>
      </c>
      <c r="AR53" s="77">
        <f t="shared" si="11"/>
        <v>0</v>
      </c>
      <c r="AS53" s="77">
        <f t="shared" si="12"/>
        <v>0</v>
      </c>
      <c r="AT53" s="77">
        <f t="shared" si="13"/>
        <v>0</v>
      </c>
      <c r="AU53" s="77">
        <f t="shared" si="14"/>
        <v>0</v>
      </c>
      <c r="AV53" s="77">
        <f t="shared" si="1"/>
        <v>0</v>
      </c>
      <c r="AW53" s="68">
        <f t="shared" si="1"/>
        <v>0</v>
      </c>
    </row>
    <row r="54" spans="2:49" x14ac:dyDescent="0.25">
      <c r="B54" s="97" t="s">
        <v>106</v>
      </c>
      <c r="C54" s="98" t="s">
        <v>105</v>
      </c>
      <c r="D54" s="99">
        <v>3.0188679245283017E-3</v>
      </c>
      <c r="E54" s="99">
        <v>2.9221292054967618E-3</v>
      </c>
      <c r="F54" s="99">
        <v>3.4094513162067873E-3</v>
      </c>
      <c r="G54" s="99">
        <v>3.009723722796728E-3</v>
      </c>
      <c r="H54" s="99">
        <v>2.6462395543175488E-3</v>
      </c>
      <c r="I54" s="99">
        <v>2.4464831804281344E-3</v>
      </c>
      <c r="J54" s="99">
        <v>2.9375285593054375E-3</v>
      </c>
      <c r="K54" s="99">
        <v>3.1775453462200452E-3</v>
      </c>
      <c r="L54" s="99">
        <v>2.0821074548499525E-3</v>
      </c>
      <c r="M54" s="99">
        <v>1.9550342130987292E-3</v>
      </c>
      <c r="N54" s="99">
        <v>1.8754186202277294E-3</v>
      </c>
      <c r="O54" s="99">
        <v>1.801492665351291E-3</v>
      </c>
      <c r="P54" s="99">
        <v>1.9946205687690773E-3</v>
      </c>
      <c r="Q54" s="99">
        <v>1.7119165440684766E-3</v>
      </c>
      <c r="R54" s="99">
        <v>1.7775918858158623E-3</v>
      </c>
      <c r="S54" s="99">
        <v>1.5772138980377603E-3</v>
      </c>
      <c r="T54" s="99">
        <v>1.5599272033971748E-3</v>
      </c>
      <c r="U54" s="99">
        <v>1.7536168347216134E-3</v>
      </c>
      <c r="V54" s="99">
        <v>1.6268854440235202E-3</v>
      </c>
      <c r="W54" s="99">
        <v>1.7631069863114333E-3</v>
      </c>
      <c r="X54" s="99">
        <v>2.0115905934192249E-3</v>
      </c>
      <c r="Y54" s="99">
        <v>1.8530681178457497E-3</v>
      </c>
      <c r="Z54" s="100">
        <v>5.0749244713691232E-3</v>
      </c>
      <c r="AA54" s="109">
        <f t="shared" si="2"/>
        <v>0</v>
      </c>
      <c r="AB54" s="77">
        <f t="shared" si="3"/>
        <v>0</v>
      </c>
      <c r="AC54" s="77">
        <f t="shared" si="15"/>
        <v>0</v>
      </c>
      <c r="AD54" s="77">
        <f t="shared" si="16"/>
        <v>0</v>
      </c>
      <c r="AE54" s="77">
        <f t="shared" si="17"/>
        <v>0</v>
      </c>
      <c r="AF54" s="77">
        <f t="shared" si="18"/>
        <v>0</v>
      </c>
      <c r="AG54" s="77">
        <f t="shared" si="19"/>
        <v>0</v>
      </c>
      <c r="AH54" s="77">
        <f t="shared" si="20"/>
        <v>0</v>
      </c>
      <c r="AI54" s="77">
        <f t="shared" si="21"/>
        <v>0</v>
      </c>
      <c r="AJ54" s="77">
        <f t="shared" si="22"/>
        <v>0</v>
      </c>
      <c r="AK54" s="77">
        <f t="shared" si="4"/>
        <v>0</v>
      </c>
      <c r="AL54" s="77">
        <f t="shared" si="5"/>
        <v>0</v>
      </c>
      <c r="AM54" s="77">
        <f t="shared" si="6"/>
        <v>0</v>
      </c>
      <c r="AN54" s="77">
        <f t="shared" si="7"/>
        <v>0</v>
      </c>
      <c r="AO54" s="77">
        <f t="shared" si="8"/>
        <v>0</v>
      </c>
      <c r="AP54" s="77">
        <f t="shared" si="9"/>
        <v>0</v>
      </c>
      <c r="AQ54" s="77">
        <f t="shared" si="10"/>
        <v>0</v>
      </c>
      <c r="AR54" s="77">
        <f t="shared" si="11"/>
        <v>0</v>
      </c>
      <c r="AS54" s="77">
        <f t="shared" si="12"/>
        <v>0</v>
      </c>
      <c r="AT54" s="77">
        <f t="shared" si="13"/>
        <v>0</v>
      </c>
      <c r="AU54" s="77">
        <f t="shared" si="14"/>
        <v>0</v>
      </c>
      <c r="AV54" s="77">
        <f t="shared" si="1"/>
        <v>0</v>
      </c>
      <c r="AW54" s="68">
        <f t="shared" si="1"/>
        <v>0</v>
      </c>
    </row>
    <row r="55" spans="2:49" x14ac:dyDescent="0.25">
      <c r="B55" s="97" t="s">
        <v>104</v>
      </c>
      <c r="C55" s="98" t="s">
        <v>103</v>
      </c>
      <c r="D55" s="99">
        <v>1.8996960486322189E-3</v>
      </c>
      <c r="E55" s="99">
        <v>1.0638297872340426E-3</v>
      </c>
      <c r="F55" s="99">
        <v>1.3949433304272015E-3</v>
      </c>
      <c r="G55" s="99">
        <v>1.5482539136418372E-3</v>
      </c>
      <c r="H55" s="99">
        <v>1.1705685618729096E-3</v>
      </c>
      <c r="I55" s="99">
        <v>1.1363636363636363E-3</v>
      </c>
      <c r="J55" s="99">
        <v>1.6799022602321319E-3</v>
      </c>
      <c r="K55" s="99">
        <v>1.1464603038119805E-3</v>
      </c>
      <c r="L55" s="99">
        <v>1.3433637829124126E-3</v>
      </c>
      <c r="M55" s="99">
        <v>1.5698587127158557E-3</v>
      </c>
      <c r="N55" s="99">
        <v>1.6992353440951572E-3</v>
      </c>
      <c r="O55" s="99">
        <v>2.2053418279833373E-3</v>
      </c>
      <c r="P55" s="99">
        <v>2.3241590214067276E-3</v>
      </c>
      <c r="Q55" s="99">
        <v>2.4081878386514148E-3</v>
      </c>
      <c r="R55" s="99">
        <v>2.1072348396160151E-3</v>
      </c>
      <c r="S55" s="99">
        <v>2.1505376344086021E-3</v>
      </c>
      <c r="T55" s="99">
        <v>2.2333297883654151E-3</v>
      </c>
      <c r="U55" s="99">
        <v>2.0399398754563022E-3</v>
      </c>
      <c r="V55" s="99">
        <v>1.6142918639690056E-3</v>
      </c>
      <c r="W55" s="99">
        <v>1.652892561983471E-3</v>
      </c>
      <c r="X55" s="99">
        <v>1.8072289156626507E-3</v>
      </c>
      <c r="Y55" s="99">
        <v>1.4227449492554302E-3</v>
      </c>
      <c r="Z55" s="100">
        <v>2.4413560944223796E-3</v>
      </c>
      <c r="AA55" s="109">
        <f t="shared" si="2"/>
        <v>0</v>
      </c>
      <c r="AB55" s="77">
        <f t="shared" si="3"/>
        <v>0</v>
      </c>
      <c r="AC55" s="77">
        <f t="shared" si="15"/>
        <v>0</v>
      </c>
      <c r="AD55" s="77">
        <f t="shared" si="16"/>
        <v>0</v>
      </c>
      <c r="AE55" s="77">
        <f t="shared" si="17"/>
        <v>0</v>
      </c>
      <c r="AF55" s="77">
        <f t="shared" si="18"/>
        <v>0</v>
      </c>
      <c r="AG55" s="77">
        <f t="shared" si="19"/>
        <v>0</v>
      </c>
      <c r="AH55" s="77">
        <f t="shared" si="20"/>
        <v>0</v>
      </c>
      <c r="AI55" s="77">
        <f t="shared" si="21"/>
        <v>0</v>
      </c>
      <c r="AJ55" s="77">
        <f t="shared" si="22"/>
        <v>0</v>
      </c>
      <c r="AK55" s="77">
        <f t="shared" si="4"/>
        <v>0</v>
      </c>
      <c r="AL55" s="77">
        <f t="shared" si="5"/>
        <v>0</v>
      </c>
      <c r="AM55" s="77">
        <f t="shared" si="6"/>
        <v>0</v>
      </c>
      <c r="AN55" s="77">
        <f t="shared" si="7"/>
        <v>0</v>
      </c>
      <c r="AO55" s="77">
        <f t="shared" si="8"/>
        <v>0</v>
      </c>
      <c r="AP55" s="77">
        <f t="shared" si="9"/>
        <v>0</v>
      </c>
      <c r="AQ55" s="77">
        <f t="shared" si="10"/>
        <v>0</v>
      </c>
      <c r="AR55" s="77">
        <f t="shared" si="11"/>
        <v>0</v>
      </c>
      <c r="AS55" s="77">
        <f t="shared" si="12"/>
        <v>0</v>
      </c>
      <c r="AT55" s="77">
        <f t="shared" si="13"/>
        <v>0</v>
      </c>
      <c r="AU55" s="77">
        <f t="shared" si="14"/>
        <v>0</v>
      </c>
      <c r="AV55" s="77">
        <f t="shared" si="1"/>
        <v>0</v>
      </c>
      <c r="AW55" s="68">
        <f t="shared" si="1"/>
        <v>0</v>
      </c>
    </row>
    <row r="56" spans="2:49" x14ac:dyDescent="0.25">
      <c r="B56" s="97" t="s">
        <v>102</v>
      </c>
      <c r="C56" s="98" t="s">
        <v>101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9">
        <v>0</v>
      </c>
      <c r="Q56" s="99">
        <v>0</v>
      </c>
      <c r="R56" s="99">
        <v>0</v>
      </c>
      <c r="S56" s="99">
        <v>0</v>
      </c>
      <c r="T56" s="99">
        <v>0</v>
      </c>
      <c r="U56" s="99">
        <v>0</v>
      </c>
      <c r="V56" s="99">
        <v>0</v>
      </c>
      <c r="W56" s="99">
        <v>0</v>
      </c>
      <c r="X56" s="99">
        <v>1.0019036168720569E-4</v>
      </c>
      <c r="Y56" s="99">
        <v>1.9712201852946975E-4</v>
      </c>
      <c r="Z56" s="100">
        <v>0</v>
      </c>
      <c r="AA56" s="109">
        <f t="shared" si="2"/>
        <v>0</v>
      </c>
      <c r="AB56" s="77">
        <f t="shared" si="3"/>
        <v>0</v>
      </c>
      <c r="AC56" s="77">
        <f t="shared" si="15"/>
        <v>0</v>
      </c>
      <c r="AD56" s="77">
        <f t="shared" si="16"/>
        <v>0</v>
      </c>
      <c r="AE56" s="77">
        <f t="shared" si="17"/>
        <v>0</v>
      </c>
      <c r="AF56" s="77">
        <f t="shared" si="18"/>
        <v>0</v>
      </c>
      <c r="AG56" s="77">
        <f t="shared" si="19"/>
        <v>0</v>
      </c>
      <c r="AH56" s="77">
        <f t="shared" si="20"/>
        <v>0</v>
      </c>
      <c r="AI56" s="77">
        <f t="shared" si="21"/>
        <v>0</v>
      </c>
      <c r="AJ56" s="77">
        <f t="shared" si="22"/>
        <v>0</v>
      </c>
      <c r="AK56" s="77">
        <f t="shared" si="4"/>
        <v>0</v>
      </c>
      <c r="AL56" s="77">
        <f t="shared" si="5"/>
        <v>0</v>
      </c>
      <c r="AM56" s="77">
        <f t="shared" si="6"/>
        <v>0</v>
      </c>
      <c r="AN56" s="77">
        <f t="shared" si="7"/>
        <v>0</v>
      </c>
      <c r="AO56" s="77">
        <f t="shared" si="8"/>
        <v>0</v>
      </c>
      <c r="AP56" s="77">
        <f t="shared" si="9"/>
        <v>0</v>
      </c>
      <c r="AQ56" s="77">
        <f t="shared" si="10"/>
        <v>0</v>
      </c>
      <c r="AR56" s="77">
        <f t="shared" si="11"/>
        <v>0</v>
      </c>
      <c r="AS56" s="77">
        <f t="shared" si="12"/>
        <v>0</v>
      </c>
      <c r="AT56" s="77">
        <f t="shared" si="13"/>
        <v>0</v>
      </c>
      <c r="AU56" s="77">
        <f t="shared" si="14"/>
        <v>0</v>
      </c>
      <c r="AV56" s="77">
        <f t="shared" si="1"/>
        <v>0</v>
      </c>
      <c r="AW56" s="68">
        <f t="shared" si="1"/>
        <v>0</v>
      </c>
    </row>
    <row r="57" spans="2:49" x14ac:dyDescent="0.25">
      <c r="B57" s="97" t="s">
        <v>100</v>
      </c>
      <c r="C57" s="98" t="s">
        <v>99</v>
      </c>
      <c r="D57" s="99">
        <v>0.21786848945797632</v>
      </c>
      <c r="E57" s="99">
        <v>0.19694562146892655</v>
      </c>
      <c r="F57" s="99">
        <v>0.20467404674046741</v>
      </c>
      <c r="G57" s="99">
        <v>0.26301705023319827</v>
      </c>
      <c r="H57" s="99">
        <v>0.25892013661797836</v>
      </c>
      <c r="I57" s="99">
        <v>0.17050625711035267</v>
      </c>
      <c r="J57" s="99">
        <v>0.17672525200310157</v>
      </c>
      <c r="K57" s="99">
        <v>0.20253853127833182</v>
      </c>
      <c r="L57" s="99">
        <v>0.20294653203112067</v>
      </c>
      <c r="M57" s="99">
        <v>0.25555160323187154</v>
      </c>
      <c r="N57" s="99">
        <v>0.29428708593374941</v>
      </c>
      <c r="O57" s="99">
        <v>0.34813333333333335</v>
      </c>
      <c r="P57" s="99">
        <v>0.2508438525916678</v>
      </c>
      <c r="Q57" s="99">
        <v>0.34630167406901263</v>
      </c>
      <c r="R57" s="99">
        <v>0.401548627721247</v>
      </c>
      <c r="S57" s="99">
        <v>0.37572749058541594</v>
      </c>
      <c r="T57" s="99">
        <v>0.34681079296971695</v>
      </c>
      <c r="U57" s="99">
        <v>0.33458474116714637</v>
      </c>
      <c r="V57" s="99">
        <v>0.30547362942401113</v>
      </c>
      <c r="W57" s="99">
        <v>0.31738777602186818</v>
      </c>
      <c r="X57" s="99">
        <v>0.34154476772223114</v>
      </c>
      <c r="Y57" s="99">
        <v>0.35234583398713321</v>
      </c>
      <c r="Z57" s="100">
        <v>0.2835237007350126</v>
      </c>
      <c r="AA57" s="109">
        <f t="shared" si="2"/>
        <v>1</v>
      </c>
      <c r="AB57" s="77">
        <f t="shared" si="3"/>
        <v>1</v>
      </c>
      <c r="AC57" s="77">
        <f t="shared" si="15"/>
        <v>1</v>
      </c>
      <c r="AD57" s="77">
        <f t="shared" si="16"/>
        <v>1</v>
      </c>
      <c r="AE57" s="77">
        <f t="shared" si="17"/>
        <v>1</v>
      </c>
      <c r="AF57" s="77">
        <f t="shared" si="18"/>
        <v>1</v>
      </c>
      <c r="AG57" s="77">
        <f t="shared" si="19"/>
        <v>1</v>
      </c>
      <c r="AH57" s="77">
        <f t="shared" si="20"/>
        <v>1</v>
      </c>
      <c r="AI57" s="77">
        <f t="shared" si="21"/>
        <v>1</v>
      </c>
      <c r="AJ57" s="77">
        <f t="shared" si="22"/>
        <v>1</v>
      </c>
      <c r="AK57" s="77">
        <f t="shared" si="4"/>
        <v>1</v>
      </c>
      <c r="AL57" s="77">
        <f t="shared" si="5"/>
        <v>1</v>
      </c>
      <c r="AM57" s="77">
        <f t="shared" si="6"/>
        <v>1</v>
      </c>
      <c r="AN57" s="77">
        <f t="shared" si="7"/>
        <v>1</v>
      </c>
      <c r="AO57" s="77">
        <f t="shared" si="8"/>
        <v>1</v>
      </c>
      <c r="AP57" s="77">
        <f t="shared" si="9"/>
        <v>1</v>
      </c>
      <c r="AQ57" s="77">
        <f t="shared" si="10"/>
        <v>1</v>
      </c>
      <c r="AR57" s="77">
        <f t="shared" si="11"/>
        <v>1</v>
      </c>
      <c r="AS57" s="77">
        <f t="shared" si="12"/>
        <v>1</v>
      </c>
      <c r="AT57" s="77">
        <f t="shared" si="13"/>
        <v>1</v>
      </c>
      <c r="AU57" s="77">
        <f t="shared" si="14"/>
        <v>1</v>
      </c>
      <c r="AV57" s="77">
        <f t="shared" si="1"/>
        <v>1</v>
      </c>
      <c r="AW57" s="68">
        <f t="shared" si="1"/>
        <v>1</v>
      </c>
    </row>
    <row r="58" spans="2:49" x14ac:dyDescent="0.25">
      <c r="B58" s="97" t="s">
        <v>98</v>
      </c>
      <c r="C58" s="98" t="s">
        <v>97</v>
      </c>
      <c r="D58" s="99">
        <v>0</v>
      </c>
      <c r="E58" s="99">
        <v>0</v>
      </c>
      <c r="F58" s="99">
        <v>0</v>
      </c>
      <c r="G58" s="99">
        <v>0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  <c r="P58" s="99">
        <v>0</v>
      </c>
      <c r="Q58" s="99">
        <v>0</v>
      </c>
      <c r="R58" s="99">
        <v>0</v>
      </c>
      <c r="S58" s="99">
        <v>0</v>
      </c>
      <c r="T58" s="99">
        <v>0</v>
      </c>
      <c r="U58" s="99">
        <v>4.9504950495049506E-3</v>
      </c>
      <c r="V58" s="99">
        <v>5.1282051282051282E-3</v>
      </c>
      <c r="W58" s="99">
        <v>2.8571428571428571E-3</v>
      </c>
      <c r="X58" s="99">
        <v>2.8248587570621469E-3</v>
      </c>
      <c r="Y58" s="99">
        <v>2.751031636863824E-3</v>
      </c>
      <c r="Z58" s="100">
        <v>0</v>
      </c>
      <c r="AA58" s="109">
        <f t="shared" si="2"/>
        <v>0</v>
      </c>
      <c r="AB58" s="77">
        <f t="shared" si="3"/>
        <v>0</v>
      </c>
      <c r="AC58" s="77">
        <f t="shared" si="15"/>
        <v>0</v>
      </c>
      <c r="AD58" s="77">
        <f t="shared" si="16"/>
        <v>0</v>
      </c>
      <c r="AE58" s="77">
        <f t="shared" si="17"/>
        <v>0</v>
      </c>
      <c r="AF58" s="77">
        <f t="shared" si="18"/>
        <v>0</v>
      </c>
      <c r="AG58" s="77">
        <f t="shared" si="19"/>
        <v>0</v>
      </c>
      <c r="AH58" s="77">
        <f t="shared" si="20"/>
        <v>0</v>
      </c>
      <c r="AI58" s="77">
        <f t="shared" si="21"/>
        <v>0</v>
      </c>
      <c r="AJ58" s="77">
        <f t="shared" si="22"/>
        <v>0</v>
      </c>
      <c r="AK58" s="77">
        <f t="shared" si="4"/>
        <v>0</v>
      </c>
      <c r="AL58" s="77">
        <f t="shared" si="5"/>
        <v>0</v>
      </c>
      <c r="AM58" s="77">
        <f t="shared" si="6"/>
        <v>0</v>
      </c>
      <c r="AN58" s="77">
        <f t="shared" si="7"/>
        <v>0</v>
      </c>
      <c r="AO58" s="77">
        <f t="shared" si="8"/>
        <v>0</v>
      </c>
      <c r="AP58" s="77">
        <f t="shared" si="9"/>
        <v>0</v>
      </c>
      <c r="AQ58" s="77">
        <f t="shared" si="10"/>
        <v>0</v>
      </c>
      <c r="AR58" s="77">
        <f t="shared" si="11"/>
        <v>0</v>
      </c>
      <c r="AS58" s="77">
        <f t="shared" si="12"/>
        <v>0</v>
      </c>
      <c r="AT58" s="77">
        <f t="shared" si="13"/>
        <v>0</v>
      </c>
      <c r="AU58" s="77">
        <f t="shared" si="14"/>
        <v>0</v>
      </c>
      <c r="AV58" s="77">
        <f t="shared" si="1"/>
        <v>0</v>
      </c>
      <c r="AW58" s="68">
        <f t="shared" si="1"/>
        <v>0</v>
      </c>
    </row>
    <row r="59" spans="2:49" x14ac:dyDescent="0.25">
      <c r="B59" s="97" t="s">
        <v>96</v>
      </c>
      <c r="C59" s="98" t="s">
        <v>95</v>
      </c>
      <c r="D59" s="99">
        <v>5.3227931488801054E-3</v>
      </c>
      <c r="E59" s="99">
        <v>5.7872696144231619E-3</v>
      </c>
      <c r="F59" s="99">
        <v>4.9178470254957508E-3</v>
      </c>
      <c r="G59" s="99">
        <v>3.3026007981285261E-3</v>
      </c>
      <c r="H59" s="99">
        <v>3.639117626294069E-3</v>
      </c>
      <c r="I59" s="99">
        <v>3.562416505863144E-3</v>
      </c>
      <c r="J59" s="99">
        <v>3.5258897882248586E-3</v>
      </c>
      <c r="K59" s="99">
        <v>3.713948684664637E-3</v>
      </c>
      <c r="L59" s="99">
        <v>7.5086582396367901E-3</v>
      </c>
      <c r="M59" s="99">
        <v>7.7527374472015709E-3</v>
      </c>
      <c r="N59" s="99">
        <v>8.6487503271394928E-3</v>
      </c>
      <c r="O59" s="99">
        <v>1.3651368760064413E-2</v>
      </c>
      <c r="P59" s="99">
        <v>1.3858650142354715E-2</v>
      </c>
      <c r="Q59" s="99">
        <v>1.2730064763091714E-2</v>
      </c>
      <c r="R59" s="99">
        <v>1.2062340802141346E-2</v>
      </c>
      <c r="S59" s="99">
        <v>1.2711970126662286E-2</v>
      </c>
      <c r="T59" s="99">
        <v>1.4960986620636867E-2</v>
      </c>
      <c r="U59" s="99">
        <v>1.5747751211160115E-2</v>
      </c>
      <c r="V59" s="99">
        <v>1.0745246594303199E-2</v>
      </c>
      <c r="W59" s="99">
        <v>1.2096493504027946E-2</v>
      </c>
      <c r="X59" s="99">
        <v>1.3022379044886345E-2</v>
      </c>
      <c r="Y59" s="99">
        <v>1.4376232974571733E-2</v>
      </c>
      <c r="Z59" s="100">
        <v>8.0229477581952955E-3</v>
      </c>
      <c r="AA59" s="109">
        <f t="shared" si="2"/>
        <v>0</v>
      </c>
      <c r="AB59" s="77">
        <f t="shared" si="3"/>
        <v>0</v>
      </c>
      <c r="AC59" s="77">
        <f t="shared" si="15"/>
        <v>0</v>
      </c>
      <c r="AD59" s="77">
        <f t="shared" si="16"/>
        <v>0</v>
      </c>
      <c r="AE59" s="77">
        <f t="shared" si="17"/>
        <v>0</v>
      </c>
      <c r="AF59" s="77">
        <f t="shared" si="18"/>
        <v>0</v>
      </c>
      <c r="AG59" s="77">
        <f t="shared" si="19"/>
        <v>0</v>
      </c>
      <c r="AH59" s="77">
        <f t="shared" si="20"/>
        <v>0</v>
      </c>
      <c r="AI59" s="77">
        <f t="shared" si="21"/>
        <v>0</v>
      </c>
      <c r="AJ59" s="77">
        <f t="shared" si="22"/>
        <v>0</v>
      </c>
      <c r="AK59" s="77">
        <f t="shared" si="4"/>
        <v>0</v>
      </c>
      <c r="AL59" s="77">
        <f t="shared" si="5"/>
        <v>0</v>
      </c>
      <c r="AM59" s="77">
        <f t="shared" si="6"/>
        <v>0</v>
      </c>
      <c r="AN59" s="77">
        <f t="shared" si="7"/>
        <v>0</v>
      </c>
      <c r="AO59" s="77">
        <f t="shared" si="8"/>
        <v>0</v>
      </c>
      <c r="AP59" s="77">
        <f t="shared" si="9"/>
        <v>0</v>
      </c>
      <c r="AQ59" s="77">
        <f t="shared" si="10"/>
        <v>0</v>
      </c>
      <c r="AR59" s="77">
        <f t="shared" si="11"/>
        <v>0</v>
      </c>
      <c r="AS59" s="77">
        <f t="shared" si="12"/>
        <v>0</v>
      </c>
      <c r="AT59" s="77">
        <f t="shared" si="13"/>
        <v>0</v>
      </c>
      <c r="AU59" s="77">
        <f t="shared" si="14"/>
        <v>0</v>
      </c>
      <c r="AV59" s="77">
        <f t="shared" si="1"/>
        <v>0</v>
      </c>
      <c r="AW59" s="68">
        <f t="shared" si="1"/>
        <v>0</v>
      </c>
    </row>
    <row r="60" spans="2:49" x14ac:dyDescent="0.25">
      <c r="B60" s="97" t="s">
        <v>94</v>
      </c>
      <c r="C60" s="98" t="s">
        <v>93</v>
      </c>
      <c r="D60" s="99">
        <v>1.0193539499965562E-2</v>
      </c>
      <c r="E60" s="99">
        <v>1.074238795757783E-2</v>
      </c>
      <c r="F60" s="99">
        <v>1.1155115511551156E-2</v>
      </c>
      <c r="G60" s="99">
        <v>1.1042566317088217E-2</v>
      </c>
      <c r="H60" s="99">
        <v>1.0279001468428781E-2</v>
      </c>
      <c r="I60" s="99">
        <v>9.9052082223879002E-3</v>
      </c>
      <c r="J60" s="99">
        <v>9.716107484439046E-3</v>
      </c>
      <c r="K60" s="99">
        <v>1.0302264554378462E-2</v>
      </c>
      <c r="L60" s="99">
        <v>1.0120811488488717E-2</v>
      </c>
      <c r="M60" s="99">
        <v>1.0824053452115814E-2</v>
      </c>
      <c r="N60" s="99">
        <v>1.0924224033292873E-2</v>
      </c>
      <c r="O60" s="99">
        <v>1.1100832562442183E-2</v>
      </c>
      <c r="P60" s="99">
        <v>1.0479422995333051E-2</v>
      </c>
      <c r="Q60" s="99">
        <v>1.0158280179541696E-2</v>
      </c>
      <c r="R60" s="99">
        <v>1.0023629849836116E-2</v>
      </c>
      <c r="S60" s="99">
        <v>1.0041563982785891E-2</v>
      </c>
      <c r="T60" s="99">
        <v>1.1118450022016732E-2</v>
      </c>
      <c r="U60" s="99">
        <v>1.0973034719097234E-2</v>
      </c>
      <c r="V60" s="99">
        <v>1.1383337149586208E-2</v>
      </c>
      <c r="W60" s="99">
        <v>1.2047015921596719E-2</v>
      </c>
      <c r="X60" s="99">
        <v>1.2587849445572388E-2</v>
      </c>
      <c r="Y60" s="99">
        <v>1.22823430002716E-2</v>
      </c>
      <c r="Z60" s="100">
        <v>8.6985562314847269E-3</v>
      </c>
      <c r="AA60" s="109">
        <f t="shared" si="2"/>
        <v>0</v>
      </c>
      <c r="AB60" s="77">
        <f t="shared" si="3"/>
        <v>0</v>
      </c>
      <c r="AC60" s="77">
        <f t="shared" si="15"/>
        <v>0</v>
      </c>
      <c r="AD60" s="77">
        <f t="shared" si="16"/>
        <v>0</v>
      </c>
      <c r="AE60" s="77">
        <f t="shared" si="17"/>
        <v>0</v>
      </c>
      <c r="AF60" s="77">
        <f t="shared" si="18"/>
        <v>0</v>
      </c>
      <c r="AG60" s="77">
        <f t="shared" si="19"/>
        <v>0</v>
      </c>
      <c r="AH60" s="77">
        <f t="shared" si="20"/>
        <v>0</v>
      </c>
      <c r="AI60" s="77">
        <f t="shared" si="21"/>
        <v>0</v>
      </c>
      <c r="AJ60" s="77">
        <f t="shared" si="22"/>
        <v>0</v>
      </c>
      <c r="AK60" s="77">
        <f t="shared" si="4"/>
        <v>0</v>
      </c>
      <c r="AL60" s="77">
        <f t="shared" si="5"/>
        <v>0</v>
      </c>
      <c r="AM60" s="77">
        <f t="shared" si="6"/>
        <v>0</v>
      </c>
      <c r="AN60" s="77">
        <f t="shared" si="7"/>
        <v>0</v>
      </c>
      <c r="AO60" s="77">
        <f t="shared" si="8"/>
        <v>0</v>
      </c>
      <c r="AP60" s="77">
        <f t="shared" si="9"/>
        <v>0</v>
      </c>
      <c r="AQ60" s="77">
        <f t="shared" si="10"/>
        <v>0</v>
      </c>
      <c r="AR60" s="77">
        <f t="shared" si="11"/>
        <v>0</v>
      </c>
      <c r="AS60" s="77">
        <f t="shared" si="12"/>
        <v>0</v>
      </c>
      <c r="AT60" s="77">
        <f t="shared" si="13"/>
        <v>0</v>
      </c>
      <c r="AU60" s="77">
        <f t="shared" si="14"/>
        <v>0</v>
      </c>
      <c r="AV60" s="77">
        <f t="shared" si="1"/>
        <v>0</v>
      </c>
      <c r="AW60" s="68">
        <f t="shared" si="1"/>
        <v>0</v>
      </c>
    </row>
    <row r="61" spans="2:49" x14ac:dyDescent="0.25">
      <c r="B61" s="97" t="s">
        <v>92</v>
      </c>
      <c r="C61" s="98" t="s">
        <v>91</v>
      </c>
      <c r="D61" s="99">
        <v>1.6528497409326426</v>
      </c>
      <c r="E61" s="99">
        <v>1.7511961722488039</v>
      </c>
      <c r="F61" s="99">
        <v>1.4917355371900827</v>
      </c>
      <c r="G61" s="99">
        <v>1.4867549668874172</v>
      </c>
      <c r="H61" s="99">
        <v>2.1131105398457581</v>
      </c>
      <c r="I61" s="99">
        <v>2.3550724637681157</v>
      </c>
      <c r="J61" s="99">
        <v>1.4989473684210526</v>
      </c>
      <c r="K61" s="99">
        <v>4.875</v>
      </c>
      <c r="L61" s="99">
        <v>3.3173076923076925</v>
      </c>
      <c r="M61" s="99">
        <v>2.959016393442623</v>
      </c>
      <c r="N61" s="99">
        <v>3.0333333333333332</v>
      </c>
      <c r="O61" s="99">
        <v>2.9147286821705425</v>
      </c>
      <c r="P61" s="99">
        <v>2.4437869822485205</v>
      </c>
      <c r="Q61" s="99">
        <v>2.6346153846153846</v>
      </c>
      <c r="R61" s="99">
        <v>2.65625</v>
      </c>
      <c r="S61" s="99">
        <v>2.9318181818181817</v>
      </c>
      <c r="T61" s="99">
        <v>2.5232558139534884</v>
      </c>
      <c r="U61" s="99">
        <v>1.6096256684491979</v>
      </c>
      <c r="V61" s="99">
        <v>1.4322916666666667</v>
      </c>
      <c r="W61" s="99">
        <v>1.4158415841584158</v>
      </c>
      <c r="X61" s="99">
        <v>1.4046511627906977</v>
      </c>
      <c r="Y61" s="99">
        <v>1.6367713004484306</v>
      </c>
      <c r="Z61" s="100">
        <v>2.1484255762991382</v>
      </c>
      <c r="AA61" s="109">
        <f t="shared" si="2"/>
        <v>1</v>
      </c>
      <c r="AB61" s="77">
        <f t="shared" si="3"/>
        <v>1</v>
      </c>
      <c r="AC61" s="77">
        <f t="shared" si="15"/>
        <v>1</v>
      </c>
      <c r="AD61" s="77">
        <f t="shared" si="16"/>
        <v>1</v>
      </c>
      <c r="AE61" s="77">
        <f t="shared" si="17"/>
        <v>1</v>
      </c>
      <c r="AF61" s="77">
        <f t="shared" si="18"/>
        <v>1</v>
      </c>
      <c r="AG61" s="77">
        <f t="shared" si="19"/>
        <v>1</v>
      </c>
      <c r="AH61" s="77">
        <f t="shared" si="20"/>
        <v>1</v>
      </c>
      <c r="AI61" s="77">
        <f t="shared" si="21"/>
        <v>1</v>
      </c>
      <c r="AJ61" s="77">
        <f t="shared" si="22"/>
        <v>1</v>
      </c>
      <c r="AK61" s="77">
        <f t="shared" si="4"/>
        <v>1</v>
      </c>
      <c r="AL61" s="77">
        <f t="shared" si="5"/>
        <v>1</v>
      </c>
      <c r="AM61" s="77">
        <f t="shared" si="6"/>
        <v>1</v>
      </c>
      <c r="AN61" s="77">
        <f t="shared" si="7"/>
        <v>1</v>
      </c>
      <c r="AO61" s="77">
        <f t="shared" si="8"/>
        <v>1</v>
      </c>
      <c r="AP61" s="77">
        <f t="shared" si="9"/>
        <v>1</v>
      </c>
      <c r="AQ61" s="77">
        <f t="shared" si="10"/>
        <v>1</v>
      </c>
      <c r="AR61" s="77">
        <f t="shared" si="11"/>
        <v>1</v>
      </c>
      <c r="AS61" s="77">
        <f t="shared" si="12"/>
        <v>1</v>
      </c>
      <c r="AT61" s="77">
        <f t="shared" si="13"/>
        <v>1</v>
      </c>
      <c r="AU61" s="77">
        <f t="shared" si="14"/>
        <v>1</v>
      </c>
      <c r="AV61" s="77">
        <f t="shared" si="1"/>
        <v>1</v>
      </c>
      <c r="AW61" s="68">
        <f t="shared" si="1"/>
        <v>1</v>
      </c>
    </row>
    <row r="62" spans="2:49" x14ac:dyDescent="0.25">
      <c r="B62" s="97" t="s">
        <v>90</v>
      </c>
      <c r="C62" s="98" t="s">
        <v>89</v>
      </c>
      <c r="D62" s="99">
        <v>0</v>
      </c>
      <c r="E62" s="99">
        <v>0</v>
      </c>
      <c r="F62" s="99">
        <v>0</v>
      </c>
      <c r="G62" s="99">
        <v>0</v>
      </c>
      <c r="H62" s="99">
        <v>0</v>
      </c>
      <c r="I62" s="99">
        <v>0</v>
      </c>
      <c r="J62" s="99">
        <v>0</v>
      </c>
      <c r="K62" s="99">
        <v>0</v>
      </c>
      <c r="L62" s="99">
        <v>0</v>
      </c>
      <c r="M62" s="99">
        <v>0</v>
      </c>
      <c r="N62" s="99">
        <v>0</v>
      </c>
      <c r="O62" s="99">
        <v>0</v>
      </c>
      <c r="P62" s="99">
        <v>0</v>
      </c>
      <c r="Q62" s="99">
        <v>0</v>
      </c>
      <c r="R62" s="99">
        <v>0</v>
      </c>
      <c r="S62" s="99">
        <v>0</v>
      </c>
      <c r="T62" s="99">
        <v>0</v>
      </c>
      <c r="U62" s="99">
        <v>0</v>
      </c>
      <c r="V62" s="99">
        <v>0</v>
      </c>
      <c r="W62" s="99">
        <v>0</v>
      </c>
      <c r="X62" s="99">
        <v>0</v>
      </c>
      <c r="Y62" s="99">
        <v>0</v>
      </c>
      <c r="Z62" s="100">
        <v>0</v>
      </c>
      <c r="AA62" s="109">
        <f t="shared" si="2"/>
        <v>0</v>
      </c>
      <c r="AB62" s="77">
        <f t="shared" si="3"/>
        <v>0</v>
      </c>
      <c r="AC62" s="77">
        <f t="shared" si="15"/>
        <v>0</v>
      </c>
      <c r="AD62" s="77">
        <f t="shared" si="16"/>
        <v>0</v>
      </c>
      <c r="AE62" s="77">
        <f t="shared" si="17"/>
        <v>0</v>
      </c>
      <c r="AF62" s="77">
        <f t="shared" si="18"/>
        <v>0</v>
      </c>
      <c r="AG62" s="77">
        <f t="shared" si="19"/>
        <v>0</v>
      </c>
      <c r="AH62" s="77">
        <f t="shared" si="20"/>
        <v>0</v>
      </c>
      <c r="AI62" s="77">
        <f t="shared" si="21"/>
        <v>0</v>
      </c>
      <c r="AJ62" s="77">
        <f t="shared" si="22"/>
        <v>0</v>
      </c>
      <c r="AK62" s="77">
        <f t="shared" si="4"/>
        <v>0</v>
      </c>
      <c r="AL62" s="77">
        <f t="shared" si="5"/>
        <v>0</v>
      </c>
      <c r="AM62" s="77">
        <f t="shared" si="6"/>
        <v>0</v>
      </c>
      <c r="AN62" s="77">
        <f t="shared" si="7"/>
        <v>0</v>
      </c>
      <c r="AO62" s="77">
        <f t="shared" si="8"/>
        <v>0</v>
      </c>
      <c r="AP62" s="77">
        <f t="shared" si="9"/>
        <v>0</v>
      </c>
      <c r="AQ62" s="77">
        <f t="shared" si="10"/>
        <v>0</v>
      </c>
      <c r="AR62" s="77">
        <f t="shared" si="11"/>
        <v>0</v>
      </c>
      <c r="AS62" s="77">
        <f t="shared" si="12"/>
        <v>0</v>
      </c>
      <c r="AT62" s="77">
        <f t="shared" si="13"/>
        <v>0</v>
      </c>
      <c r="AU62" s="77">
        <f t="shared" si="14"/>
        <v>0</v>
      </c>
      <c r="AV62" s="77">
        <f t="shared" si="1"/>
        <v>0</v>
      </c>
      <c r="AW62" s="68">
        <f t="shared" si="1"/>
        <v>0</v>
      </c>
    </row>
    <row r="63" spans="2:49" x14ac:dyDescent="0.25">
      <c r="B63" s="97" t="s">
        <v>88</v>
      </c>
      <c r="C63" s="98" t="s">
        <v>87</v>
      </c>
      <c r="D63" s="99">
        <v>0.10869565217391304</v>
      </c>
      <c r="E63" s="99">
        <v>0.13379073756432247</v>
      </c>
      <c r="F63" s="99">
        <v>0.14887282007656316</v>
      </c>
      <c r="G63" s="99">
        <v>0.14177657098525989</v>
      </c>
      <c r="H63" s="99">
        <v>0.14855788225997629</v>
      </c>
      <c r="I63" s="99">
        <v>0.15268729641693812</v>
      </c>
      <c r="J63" s="99">
        <v>0.1539708265802269</v>
      </c>
      <c r="K63" s="99">
        <v>0.12869399428026693</v>
      </c>
      <c r="L63" s="99">
        <v>0.13264374809857013</v>
      </c>
      <c r="M63" s="99">
        <v>0.14437924644842495</v>
      </c>
      <c r="N63" s="99">
        <v>0.13810777115944037</v>
      </c>
      <c r="O63" s="99">
        <v>0.13811438205161458</v>
      </c>
      <c r="P63" s="99">
        <v>0.12443857331571995</v>
      </c>
      <c r="Q63" s="99">
        <v>0.12010098581389757</v>
      </c>
      <c r="R63" s="99">
        <v>0.10208248264597795</v>
      </c>
      <c r="S63" s="99">
        <v>9.8226335068440335E-2</v>
      </c>
      <c r="T63" s="99">
        <v>9.2057920140412461E-2</v>
      </c>
      <c r="U63" s="99">
        <v>0.10135832187070151</v>
      </c>
      <c r="V63" s="99">
        <v>0.10052999074619332</v>
      </c>
      <c r="W63" s="99">
        <v>9.9722772277227728E-2</v>
      </c>
      <c r="X63" s="99">
        <v>0.10025081705555978</v>
      </c>
      <c r="Y63" s="99">
        <v>0.10049846063627034</v>
      </c>
      <c r="Z63" s="100">
        <v>0.12958433172556946</v>
      </c>
      <c r="AA63" s="109">
        <f t="shared" si="2"/>
        <v>1</v>
      </c>
      <c r="AB63" s="77">
        <f t="shared" si="3"/>
        <v>1</v>
      </c>
      <c r="AC63" s="77">
        <f t="shared" si="15"/>
        <v>1</v>
      </c>
      <c r="AD63" s="77">
        <f t="shared" si="16"/>
        <v>1</v>
      </c>
      <c r="AE63" s="77">
        <f t="shared" si="17"/>
        <v>1</v>
      </c>
      <c r="AF63" s="77">
        <f t="shared" si="18"/>
        <v>1</v>
      </c>
      <c r="AG63" s="77">
        <f t="shared" si="19"/>
        <v>1</v>
      </c>
      <c r="AH63" s="77">
        <f t="shared" si="20"/>
        <v>1</v>
      </c>
      <c r="AI63" s="77">
        <f t="shared" si="21"/>
        <v>1</v>
      </c>
      <c r="AJ63" s="77">
        <f t="shared" si="22"/>
        <v>1</v>
      </c>
      <c r="AK63" s="77">
        <f t="shared" si="4"/>
        <v>1</v>
      </c>
      <c r="AL63" s="77">
        <f t="shared" si="5"/>
        <v>1</v>
      </c>
      <c r="AM63" s="77">
        <f t="shared" si="6"/>
        <v>1</v>
      </c>
      <c r="AN63" s="77">
        <f t="shared" si="7"/>
        <v>1</v>
      </c>
      <c r="AO63" s="77">
        <f t="shared" si="8"/>
        <v>1</v>
      </c>
      <c r="AP63" s="77">
        <f t="shared" si="9"/>
        <v>1</v>
      </c>
      <c r="AQ63" s="77">
        <f t="shared" si="10"/>
        <v>0</v>
      </c>
      <c r="AR63" s="77">
        <f t="shared" si="11"/>
        <v>0</v>
      </c>
      <c r="AS63" s="77">
        <f t="shared" si="12"/>
        <v>1</v>
      </c>
      <c r="AT63" s="77">
        <f t="shared" si="13"/>
        <v>1</v>
      </c>
      <c r="AU63" s="77">
        <f t="shared" si="14"/>
        <v>0</v>
      </c>
      <c r="AV63" s="77">
        <f t="shared" si="1"/>
        <v>1</v>
      </c>
      <c r="AW63" s="68">
        <f t="shared" si="1"/>
        <v>1</v>
      </c>
    </row>
    <row r="64" spans="2:49" x14ac:dyDescent="0.25">
      <c r="B64" s="97" t="s">
        <v>86</v>
      </c>
      <c r="C64" s="98" t="s">
        <v>85</v>
      </c>
      <c r="D64" s="99">
        <v>7.3706896551724133E-2</v>
      </c>
      <c r="E64" s="99">
        <v>7.8731186664268149E-2</v>
      </c>
      <c r="F64" s="99">
        <v>7.9106177056646743E-2</v>
      </c>
      <c r="G64" s="99">
        <v>7.9472329472329475E-2</v>
      </c>
      <c r="H64" s="99">
        <v>7.7920414072308916E-2</v>
      </c>
      <c r="I64" s="99">
        <v>8.8399738074850145E-2</v>
      </c>
      <c r="J64" s="99">
        <v>9.0122795049215471E-2</v>
      </c>
      <c r="K64" s="99">
        <v>9.3662606057733327E-2</v>
      </c>
      <c r="L64" s="99">
        <v>9.5952882940691167E-2</v>
      </c>
      <c r="M64" s="99">
        <v>0.1021390727020907</v>
      </c>
      <c r="N64" s="99">
        <v>9.9533340246811153E-2</v>
      </c>
      <c r="O64" s="99">
        <v>9.691656836024895E-2</v>
      </c>
      <c r="P64" s="99">
        <v>9.6581140780396507E-2</v>
      </c>
      <c r="Q64" s="99">
        <v>9.6823574435514731E-2</v>
      </c>
      <c r="R64" s="99">
        <v>9.6629447980799338E-2</v>
      </c>
      <c r="S64" s="99">
        <v>9.5303923561699533E-2</v>
      </c>
      <c r="T64" s="99">
        <v>9.9647982669916063E-2</v>
      </c>
      <c r="U64" s="99">
        <v>0.10343788264104738</v>
      </c>
      <c r="V64" s="99">
        <v>0.10364490161001789</v>
      </c>
      <c r="W64" s="99">
        <v>0.10902911729585744</v>
      </c>
      <c r="X64" s="99">
        <v>0.11555089267948555</v>
      </c>
      <c r="Y64" s="99">
        <v>0.11753751010225236</v>
      </c>
      <c r="Z64" s="100">
        <v>7.6530241347548073E-2</v>
      </c>
      <c r="AA64" s="109">
        <f t="shared" si="2"/>
        <v>0</v>
      </c>
      <c r="AB64" s="77">
        <f t="shared" si="3"/>
        <v>0</v>
      </c>
      <c r="AC64" s="77">
        <f t="shared" si="15"/>
        <v>0</v>
      </c>
      <c r="AD64" s="77">
        <f t="shared" si="16"/>
        <v>0</v>
      </c>
      <c r="AE64" s="77">
        <f t="shared" si="17"/>
        <v>0</v>
      </c>
      <c r="AF64" s="77">
        <f t="shared" si="18"/>
        <v>0</v>
      </c>
      <c r="AG64" s="77">
        <f t="shared" si="19"/>
        <v>0</v>
      </c>
      <c r="AH64" s="77">
        <f t="shared" si="20"/>
        <v>0</v>
      </c>
      <c r="AI64" s="77">
        <f t="shared" si="21"/>
        <v>0</v>
      </c>
      <c r="AJ64" s="77">
        <f t="shared" si="22"/>
        <v>0</v>
      </c>
      <c r="AK64" s="77">
        <f t="shared" si="4"/>
        <v>1</v>
      </c>
      <c r="AL64" s="77">
        <f t="shared" si="5"/>
        <v>0</v>
      </c>
      <c r="AM64" s="77">
        <f t="shared" si="6"/>
        <v>0</v>
      </c>
      <c r="AN64" s="77">
        <f t="shared" si="7"/>
        <v>0</v>
      </c>
      <c r="AO64" s="77">
        <f t="shared" si="8"/>
        <v>0</v>
      </c>
      <c r="AP64" s="77">
        <f t="shared" si="9"/>
        <v>0</v>
      </c>
      <c r="AQ64" s="77">
        <f t="shared" si="10"/>
        <v>0</v>
      </c>
      <c r="AR64" s="77">
        <f t="shared" si="11"/>
        <v>0</v>
      </c>
      <c r="AS64" s="77">
        <f t="shared" si="12"/>
        <v>1</v>
      </c>
      <c r="AT64" s="77">
        <f t="shared" si="13"/>
        <v>1</v>
      </c>
      <c r="AU64" s="77">
        <f t="shared" si="14"/>
        <v>1</v>
      </c>
      <c r="AV64" s="77">
        <f t="shared" si="1"/>
        <v>1</v>
      </c>
      <c r="AW64" s="68">
        <f t="shared" si="1"/>
        <v>1</v>
      </c>
    </row>
    <row r="65" spans="1:257" x14ac:dyDescent="0.25">
      <c r="B65" s="97" t="s">
        <v>84</v>
      </c>
      <c r="C65" s="98" t="s">
        <v>83</v>
      </c>
      <c r="D65" s="99">
        <v>0.80584168195287142</v>
      </c>
      <c r="E65" s="99">
        <v>0.80030959752321984</v>
      </c>
      <c r="F65" s="99">
        <v>0.78428650749583562</v>
      </c>
      <c r="G65" s="99">
        <v>0.7735317779565567</v>
      </c>
      <c r="H65" s="99">
        <v>0.7880315367713584</v>
      </c>
      <c r="I65" s="99">
        <v>0.76848225940429571</v>
      </c>
      <c r="J65" s="99">
        <v>0.78739435902657573</v>
      </c>
      <c r="K65" s="99">
        <v>0.80065359477124187</v>
      </c>
      <c r="L65" s="99">
        <v>0.80125973810707773</v>
      </c>
      <c r="M65" s="99">
        <v>0.75525624178712225</v>
      </c>
      <c r="N65" s="99">
        <v>0.71843207660083785</v>
      </c>
      <c r="O65" s="99">
        <v>0.72011173184357546</v>
      </c>
      <c r="P65" s="99">
        <v>0.73071587125416204</v>
      </c>
      <c r="Q65" s="99">
        <v>0.72213044340183707</v>
      </c>
      <c r="R65" s="99">
        <v>0.71444816476088191</v>
      </c>
      <c r="S65" s="99">
        <v>0.67117567488090335</v>
      </c>
      <c r="T65" s="99">
        <v>0.63959040441810966</v>
      </c>
      <c r="U65" s="99">
        <v>0.60708616780045355</v>
      </c>
      <c r="V65" s="99">
        <v>0.57756807458359394</v>
      </c>
      <c r="W65" s="99">
        <v>0.57625721352019788</v>
      </c>
      <c r="X65" s="99">
        <v>0.581294331115632</v>
      </c>
      <c r="Y65" s="99">
        <v>0.57885098367517784</v>
      </c>
      <c r="Z65" s="100">
        <v>0.73274873058961254</v>
      </c>
      <c r="AA65" s="109">
        <f t="shared" si="2"/>
        <v>1</v>
      </c>
      <c r="AB65" s="77">
        <f t="shared" si="3"/>
        <v>1</v>
      </c>
      <c r="AC65" s="77">
        <f t="shared" si="15"/>
        <v>1</v>
      </c>
      <c r="AD65" s="77">
        <f t="shared" si="16"/>
        <v>1</v>
      </c>
      <c r="AE65" s="77">
        <f t="shared" si="17"/>
        <v>1</v>
      </c>
      <c r="AF65" s="77">
        <f t="shared" si="18"/>
        <v>1</v>
      </c>
      <c r="AG65" s="77">
        <f t="shared" si="19"/>
        <v>1</v>
      </c>
      <c r="AH65" s="77">
        <f t="shared" si="20"/>
        <v>1</v>
      </c>
      <c r="AI65" s="77">
        <f t="shared" si="21"/>
        <v>1</v>
      </c>
      <c r="AJ65" s="77">
        <f t="shared" si="22"/>
        <v>1</v>
      </c>
      <c r="AK65" s="77">
        <f t="shared" si="4"/>
        <v>1</v>
      </c>
      <c r="AL65" s="77">
        <f t="shared" si="5"/>
        <v>1</v>
      </c>
      <c r="AM65" s="77">
        <f t="shared" si="6"/>
        <v>1</v>
      </c>
      <c r="AN65" s="77">
        <f t="shared" si="7"/>
        <v>1</v>
      </c>
      <c r="AO65" s="77">
        <f t="shared" si="8"/>
        <v>1</v>
      </c>
      <c r="AP65" s="77">
        <f t="shared" si="9"/>
        <v>1</v>
      </c>
      <c r="AQ65" s="77">
        <f t="shared" si="10"/>
        <v>1</v>
      </c>
      <c r="AR65" s="77">
        <f t="shared" si="11"/>
        <v>1</v>
      </c>
      <c r="AS65" s="77">
        <f t="shared" si="12"/>
        <v>1</v>
      </c>
      <c r="AT65" s="77">
        <f t="shared" si="13"/>
        <v>1</v>
      </c>
      <c r="AU65" s="77">
        <f t="shared" si="14"/>
        <v>1</v>
      </c>
      <c r="AV65" s="77">
        <f t="shared" si="1"/>
        <v>1</v>
      </c>
      <c r="AW65" s="68">
        <f t="shared" si="1"/>
        <v>1</v>
      </c>
    </row>
    <row r="66" spans="1:257" x14ac:dyDescent="0.25">
      <c r="B66" s="97" t="s">
        <v>82</v>
      </c>
      <c r="C66" s="98" t="s">
        <v>81</v>
      </c>
      <c r="D66" s="99">
        <v>0.56415657363524663</v>
      </c>
      <c r="E66" s="99">
        <v>0.57477477477477479</v>
      </c>
      <c r="F66" s="99">
        <v>0.57248627938283114</v>
      </c>
      <c r="G66" s="99">
        <v>0.59786671983252759</v>
      </c>
      <c r="H66" s="99">
        <v>0.5822017458777885</v>
      </c>
      <c r="I66" s="99">
        <v>0.6005624466428966</v>
      </c>
      <c r="J66" s="99">
        <v>0.59592148622188257</v>
      </c>
      <c r="K66" s="99">
        <v>0.59311586051743537</v>
      </c>
      <c r="L66" s="99">
        <v>0.58821817577118152</v>
      </c>
      <c r="M66" s="99">
        <v>0.59066184936673682</v>
      </c>
      <c r="N66" s="99">
        <v>0.56392172059678358</v>
      </c>
      <c r="O66" s="99">
        <v>0.55225013555033431</v>
      </c>
      <c r="P66" s="99">
        <v>0.54578465424692135</v>
      </c>
      <c r="Q66" s="99">
        <v>0.56490151132522626</v>
      </c>
      <c r="R66" s="99">
        <v>0.55288993362831862</v>
      </c>
      <c r="S66" s="99">
        <v>0.55316285329744275</v>
      </c>
      <c r="T66" s="99">
        <v>0.56651888186649058</v>
      </c>
      <c r="U66" s="99">
        <v>0.58354624425140522</v>
      </c>
      <c r="V66" s="99">
        <v>0.58566403812333356</v>
      </c>
      <c r="W66" s="99">
        <v>0.58747258771929822</v>
      </c>
      <c r="X66" s="99">
        <v>0.58788472744609843</v>
      </c>
      <c r="Y66" s="99">
        <v>0.57910813931114102</v>
      </c>
      <c r="Z66" s="100">
        <v>0.54692257836429126</v>
      </c>
      <c r="AA66" s="109">
        <f t="shared" si="2"/>
        <v>1</v>
      </c>
      <c r="AB66" s="77">
        <f t="shared" si="3"/>
        <v>1</v>
      </c>
      <c r="AC66" s="77">
        <f t="shared" si="15"/>
        <v>1</v>
      </c>
      <c r="AD66" s="77">
        <f t="shared" si="16"/>
        <v>1</v>
      </c>
      <c r="AE66" s="77">
        <f t="shared" si="17"/>
        <v>1</v>
      </c>
      <c r="AF66" s="77">
        <f t="shared" si="18"/>
        <v>1</v>
      </c>
      <c r="AG66" s="77">
        <f t="shared" si="19"/>
        <v>1</v>
      </c>
      <c r="AH66" s="77">
        <f t="shared" si="20"/>
        <v>1</v>
      </c>
      <c r="AI66" s="77">
        <f t="shared" si="21"/>
        <v>1</v>
      </c>
      <c r="AJ66" s="77">
        <f t="shared" si="22"/>
        <v>1</v>
      </c>
      <c r="AK66" s="77">
        <f t="shared" si="4"/>
        <v>1</v>
      </c>
      <c r="AL66" s="77">
        <f t="shared" si="5"/>
        <v>1</v>
      </c>
      <c r="AM66" s="77">
        <f t="shared" si="6"/>
        <v>1</v>
      </c>
      <c r="AN66" s="77">
        <f t="shared" si="7"/>
        <v>1</v>
      </c>
      <c r="AO66" s="77">
        <f t="shared" si="8"/>
        <v>1</v>
      </c>
      <c r="AP66" s="77">
        <f t="shared" si="9"/>
        <v>1</v>
      </c>
      <c r="AQ66" s="77">
        <f t="shared" si="10"/>
        <v>1</v>
      </c>
      <c r="AR66" s="77">
        <f t="shared" si="11"/>
        <v>1</v>
      </c>
      <c r="AS66" s="77">
        <f t="shared" si="12"/>
        <v>1</v>
      </c>
      <c r="AT66" s="77">
        <f t="shared" si="13"/>
        <v>1</v>
      </c>
      <c r="AU66" s="77">
        <f t="shared" si="14"/>
        <v>1</v>
      </c>
      <c r="AV66" s="77">
        <f t="shared" si="1"/>
        <v>1</v>
      </c>
      <c r="AW66" s="68">
        <f t="shared" si="1"/>
        <v>1</v>
      </c>
    </row>
    <row r="67" spans="1:257" x14ac:dyDescent="0.25">
      <c r="B67" s="97" t="s">
        <v>80</v>
      </c>
      <c r="C67" s="98" t="s">
        <v>79</v>
      </c>
      <c r="D67" s="99">
        <v>0.10578408651989185</v>
      </c>
      <c r="E67" s="99">
        <v>0.1106982031215844</v>
      </c>
      <c r="F67" s="99">
        <v>0.11265458241572082</v>
      </c>
      <c r="G67" s="99">
        <v>0.11937844281838363</v>
      </c>
      <c r="H67" s="99">
        <v>0.11219070846937572</v>
      </c>
      <c r="I67" s="99">
        <v>0.10622125945350207</v>
      </c>
      <c r="J67" s="99">
        <v>9.5499675867480982E-2</v>
      </c>
      <c r="K67" s="99">
        <v>9.6042024580414956E-2</v>
      </c>
      <c r="L67" s="99">
        <v>9.6542685971043429E-2</v>
      </c>
      <c r="M67" s="99">
        <v>0.10455723212924858</v>
      </c>
      <c r="N67" s="99">
        <v>0.10775279887144701</v>
      </c>
      <c r="O67" s="99">
        <v>0.11531766753698869</v>
      </c>
      <c r="P67" s="99">
        <v>0.11408567991857632</v>
      </c>
      <c r="Q67" s="99">
        <v>0.11506409285129852</v>
      </c>
      <c r="R67" s="99">
        <v>0.12765506807866869</v>
      </c>
      <c r="S67" s="99">
        <v>0.13166583876340474</v>
      </c>
      <c r="T67" s="99">
        <v>0.13017360154312482</v>
      </c>
      <c r="U67" s="99">
        <v>0.10711209217185313</v>
      </c>
      <c r="V67" s="99">
        <v>9.8529068409992995E-2</v>
      </c>
      <c r="W67" s="99">
        <v>0.10476307089506551</v>
      </c>
      <c r="X67" s="99">
        <v>0.11001877053026748</v>
      </c>
      <c r="Y67" s="99">
        <v>0.10708050876278141</v>
      </c>
      <c r="Z67" s="100">
        <v>0.12770167183428274</v>
      </c>
      <c r="AA67" s="109">
        <f t="shared" si="2"/>
        <v>1</v>
      </c>
      <c r="AB67" s="77">
        <f t="shared" si="3"/>
        <v>1</v>
      </c>
      <c r="AC67" s="77">
        <f t="shared" si="15"/>
        <v>1</v>
      </c>
      <c r="AD67" s="77">
        <f t="shared" si="16"/>
        <v>1</v>
      </c>
      <c r="AE67" s="77">
        <f t="shared" si="17"/>
        <v>1</v>
      </c>
      <c r="AF67" s="77">
        <f t="shared" si="18"/>
        <v>1</v>
      </c>
      <c r="AG67" s="77">
        <f t="shared" si="19"/>
        <v>1</v>
      </c>
      <c r="AH67" s="77">
        <f t="shared" si="20"/>
        <v>0</v>
      </c>
      <c r="AI67" s="77">
        <f t="shared" si="21"/>
        <v>0</v>
      </c>
      <c r="AJ67" s="77">
        <f t="shared" si="22"/>
        <v>0</v>
      </c>
      <c r="AK67" s="77">
        <f t="shared" si="4"/>
        <v>1</v>
      </c>
      <c r="AL67" s="77">
        <f t="shared" si="5"/>
        <v>1</v>
      </c>
      <c r="AM67" s="77">
        <f t="shared" si="6"/>
        <v>1</v>
      </c>
      <c r="AN67" s="77">
        <f t="shared" si="7"/>
        <v>1</v>
      </c>
      <c r="AO67" s="77">
        <f t="shared" si="8"/>
        <v>1</v>
      </c>
      <c r="AP67" s="77">
        <f t="shared" si="9"/>
        <v>1</v>
      </c>
      <c r="AQ67" s="77">
        <f t="shared" si="10"/>
        <v>1</v>
      </c>
      <c r="AR67" s="77">
        <f t="shared" si="11"/>
        <v>1</v>
      </c>
      <c r="AS67" s="77">
        <f t="shared" si="12"/>
        <v>1</v>
      </c>
      <c r="AT67" s="77">
        <f t="shared" si="13"/>
        <v>0</v>
      </c>
      <c r="AU67" s="77">
        <f t="shared" si="14"/>
        <v>1</v>
      </c>
      <c r="AV67" s="77">
        <f t="shared" si="14"/>
        <v>1</v>
      </c>
      <c r="AW67" s="68">
        <f t="shared" si="14"/>
        <v>1</v>
      </c>
    </row>
    <row r="68" spans="1:257" x14ac:dyDescent="0.25">
      <c r="B68" s="97" t="s">
        <v>78</v>
      </c>
      <c r="C68" s="98" t="s">
        <v>77</v>
      </c>
      <c r="D68" s="99">
        <v>5.3164991840590911E-2</v>
      </c>
      <c r="E68" s="99">
        <v>5.75312940396253E-2</v>
      </c>
      <c r="F68" s="99">
        <v>6.0736340186039239E-2</v>
      </c>
      <c r="G68" s="99">
        <v>6.7371507948757528E-2</v>
      </c>
      <c r="H68" s="99">
        <v>6.2867940984083145E-2</v>
      </c>
      <c r="I68" s="99">
        <v>6.7096483994302417E-2</v>
      </c>
      <c r="J68" s="99">
        <v>6.5164393490149575E-2</v>
      </c>
      <c r="K68" s="99">
        <v>7.9522096608427545E-2</v>
      </c>
      <c r="L68" s="99">
        <v>7.8449440963263298E-2</v>
      </c>
      <c r="M68" s="99">
        <v>7.3477127281346297E-2</v>
      </c>
      <c r="N68" s="99">
        <v>7.9352365695978033E-2</v>
      </c>
      <c r="O68" s="99">
        <v>8.290183981491682E-2</v>
      </c>
      <c r="P68" s="99">
        <v>9.285294274870369E-2</v>
      </c>
      <c r="Q68" s="99">
        <v>8.9591302597141126E-2</v>
      </c>
      <c r="R68" s="99">
        <v>8.1735201917757697E-2</v>
      </c>
      <c r="S68" s="99">
        <v>8.895581426709219E-2</v>
      </c>
      <c r="T68" s="99">
        <v>9.7848187055235514E-2</v>
      </c>
      <c r="U68" s="99">
        <v>9.8340300484251478E-2</v>
      </c>
      <c r="V68" s="99">
        <v>0.12054452454790769</v>
      </c>
      <c r="W68" s="99">
        <v>0.11982825917252146</v>
      </c>
      <c r="X68" s="99">
        <v>0.12473636637541428</v>
      </c>
      <c r="Y68" s="99">
        <v>0.12844437964717889</v>
      </c>
      <c r="Z68" s="100">
        <v>9.348214188026345E-2</v>
      </c>
      <c r="AA68" s="109">
        <f t="shared" ref="AA68:AA108" si="23">IF(Z68&gt;0.1,1,0)</f>
        <v>0</v>
      </c>
      <c r="AB68" s="77">
        <f t="shared" ref="AB68:AB78" si="24">IF(D68&gt;0.1,1,0)</f>
        <v>0</v>
      </c>
      <c r="AC68" s="77">
        <f t="shared" si="15"/>
        <v>0</v>
      </c>
      <c r="AD68" s="77">
        <f t="shared" si="16"/>
        <v>0</v>
      </c>
      <c r="AE68" s="77">
        <f t="shared" si="17"/>
        <v>0</v>
      </c>
      <c r="AF68" s="77">
        <f t="shared" si="18"/>
        <v>0</v>
      </c>
      <c r="AG68" s="77">
        <f t="shared" si="19"/>
        <v>0</v>
      </c>
      <c r="AH68" s="77">
        <f t="shared" si="20"/>
        <v>0</v>
      </c>
      <c r="AI68" s="77">
        <f t="shared" si="21"/>
        <v>0</v>
      </c>
      <c r="AJ68" s="77">
        <f t="shared" si="22"/>
        <v>0</v>
      </c>
      <c r="AK68" s="77">
        <f t="shared" si="4"/>
        <v>0</v>
      </c>
      <c r="AL68" s="77">
        <f t="shared" si="5"/>
        <v>0</v>
      </c>
      <c r="AM68" s="77">
        <f t="shared" si="6"/>
        <v>0</v>
      </c>
      <c r="AN68" s="77">
        <f t="shared" si="7"/>
        <v>0</v>
      </c>
      <c r="AO68" s="77">
        <f t="shared" si="8"/>
        <v>0</v>
      </c>
      <c r="AP68" s="77">
        <f t="shared" si="9"/>
        <v>0</v>
      </c>
      <c r="AQ68" s="77">
        <f t="shared" si="10"/>
        <v>0</v>
      </c>
      <c r="AR68" s="77">
        <f t="shared" si="11"/>
        <v>0</v>
      </c>
      <c r="AS68" s="77">
        <f t="shared" si="12"/>
        <v>0</v>
      </c>
      <c r="AT68" s="77">
        <f t="shared" si="13"/>
        <v>1</v>
      </c>
      <c r="AU68" s="77">
        <f t="shared" si="14"/>
        <v>1</v>
      </c>
      <c r="AV68" s="77">
        <f t="shared" si="14"/>
        <v>1</v>
      </c>
      <c r="AW68" s="68">
        <f t="shared" si="14"/>
        <v>1</v>
      </c>
    </row>
    <row r="69" spans="1:257" x14ac:dyDescent="0.25">
      <c r="B69" s="97" t="s">
        <v>76</v>
      </c>
      <c r="C69" s="98" t="s">
        <v>75</v>
      </c>
      <c r="D69" s="99">
        <v>0.5896575821104123</v>
      </c>
      <c r="E69" s="99">
        <v>0.59752060751606417</v>
      </c>
      <c r="F69" s="99">
        <v>0.58985278014356979</v>
      </c>
      <c r="G69" s="99">
        <v>0.591323537952262</v>
      </c>
      <c r="H69" s="99">
        <v>0.57471453667105843</v>
      </c>
      <c r="I69" s="99">
        <v>0.55399518220491006</v>
      </c>
      <c r="J69" s="99">
        <v>0.55797661609817373</v>
      </c>
      <c r="K69" s="99">
        <v>0.55601585014409227</v>
      </c>
      <c r="L69" s="99">
        <v>0.56840320055661853</v>
      </c>
      <c r="M69" s="99">
        <v>0.57980091248444632</v>
      </c>
      <c r="N69" s="99">
        <v>0.57929669786041138</v>
      </c>
      <c r="O69" s="99">
        <v>0.59189763715150023</v>
      </c>
      <c r="P69" s="99">
        <v>0.59253724783545025</v>
      </c>
      <c r="Q69" s="99">
        <v>0.57789840059666864</v>
      </c>
      <c r="R69" s="99">
        <v>0.55583049798948347</v>
      </c>
      <c r="S69" s="99">
        <v>0.54965451337841809</v>
      </c>
      <c r="T69" s="99">
        <v>0.54406117130709097</v>
      </c>
      <c r="U69" s="99">
        <v>0.54552509053285048</v>
      </c>
      <c r="V69" s="99">
        <v>0.55625801722558177</v>
      </c>
      <c r="W69" s="99">
        <v>0.56584391496647168</v>
      </c>
      <c r="X69" s="99">
        <v>0.54941373534338356</v>
      </c>
      <c r="Y69" s="99">
        <v>0.54765542676501577</v>
      </c>
      <c r="Z69" s="100">
        <v>0.4295641951073092</v>
      </c>
      <c r="AA69" s="109">
        <f t="shared" si="23"/>
        <v>1</v>
      </c>
      <c r="AB69" s="77">
        <f t="shared" si="24"/>
        <v>1</v>
      </c>
      <c r="AC69" s="77">
        <f t="shared" si="15"/>
        <v>1</v>
      </c>
      <c r="AD69" s="77">
        <f t="shared" si="16"/>
        <v>1</v>
      </c>
      <c r="AE69" s="77">
        <f t="shared" si="17"/>
        <v>1</v>
      </c>
      <c r="AF69" s="77">
        <f t="shared" si="18"/>
        <v>1</v>
      </c>
      <c r="AG69" s="77">
        <f t="shared" si="19"/>
        <v>1</v>
      </c>
      <c r="AH69" s="77">
        <f t="shared" si="20"/>
        <v>1</v>
      </c>
      <c r="AI69" s="77">
        <f t="shared" si="21"/>
        <v>1</v>
      </c>
      <c r="AJ69" s="77">
        <f t="shared" si="22"/>
        <v>1</v>
      </c>
      <c r="AK69" s="77">
        <f t="shared" si="4"/>
        <v>1</v>
      </c>
      <c r="AL69" s="77">
        <f t="shared" si="5"/>
        <v>1</v>
      </c>
      <c r="AM69" s="77">
        <f t="shared" si="6"/>
        <v>1</v>
      </c>
      <c r="AN69" s="77">
        <f t="shared" si="7"/>
        <v>1</v>
      </c>
      <c r="AO69" s="77">
        <f t="shared" si="8"/>
        <v>1</v>
      </c>
      <c r="AP69" s="77">
        <f t="shared" si="9"/>
        <v>1</v>
      </c>
      <c r="AQ69" s="77">
        <f t="shared" si="10"/>
        <v>1</v>
      </c>
      <c r="AR69" s="77">
        <f t="shared" si="11"/>
        <v>1</v>
      </c>
      <c r="AS69" s="77">
        <f t="shared" si="12"/>
        <v>1</v>
      </c>
      <c r="AT69" s="77">
        <f t="shared" si="13"/>
        <v>1</v>
      </c>
      <c r="AU69" s="77">
        <f t="shared" si="14"/>
        <v>1</v>
      </c>
      <c r="AV69" s="77">
        <f t="shared" si="14"/>
        <v>1</v>
      </c>
      <c r="AW69" s="68">
        <f t="shared" si="14"/>
        <v>1</v>
      </c>
    </row>
    <row r="70" spans="1:257" x14ac:dyDescent="0.25">
      <c r="B70" s="97" t="s">
        <v>74</v>
      </c>
      <c r="C70" s="98" t="s">
        <v>73</v>
      </c>
      <c r="D70" s="99">
        <v>0.10560143750647914</v>
      </c>
      <c r="E70" s="99">
        <v>0.10797464022034976</v>
      </c>
      <c r="F70" s="99">
        <v>0.10720071590575965</v>
      </c>
      <c r="G70" s="99">
        <v>0.10861598897716279</v>
      </c>
      <c r="H70" s="99">
        <v>0.1027527357260305</v>
      </c>
      <c r="I70" s="99">
        <v>0.10190160384381133</v>
      </c>
      <c r="J70" s="99">
        <v>0.10131366077784248</v>
      </c>
      <c r="K70" s="99">
        <v>0.10268087300223407</v>
      </c>
      <c r="L70" s="99">
        <v>0.10551305104067506</v>
      </c>
      <c r="M70" s="99">
        <v>0.1089018502242869</v>
      </c>
      <c r="N70" s="99">
        <v>0.10832856954399543</v>
      </c>
      <c r="O70" s="99">
        <v>0.10905586838790254</v>
      </c>
      <c r="P70" s="99">
        <v>0.10675597826700856</v>
      </c>
      <c r="Q70" s="99">
        <v>0.10827188514709556</v>
      </c>
      <c r="R70" s="99">
        <v>0.10446973616140715</v>
      </c>
      <c r="S70" s="99">
        <v>0.10527640214196561</v>
      </c>
      <c r="T70" s="99">
        <v>0.1074656911135629</v>
      </c>
      <c r="U70" s="99">
        <v>0.10754269228979572</v>
      </c>
      <c r="V70" s="99">
        <v>0.11328318991593604</v>
      </c>
      <c r="W70" s="99">
        <v>0.11766863420792248</v>
      </c>
      <c r="X70" s="99">
        <v>0.1145599064684534</v>
      </c>
      <c r="Y70" s="99">
        <v>0.11421951834573194</v>
      </c>
      <c r="Z70" s="100">
        <v>0.1122449999167433</v>
      </c>
      <c r="AA70" s="109">
        <f t="shared" si="23"/>
        <v>1</v>
      </c>
      <c r="AB70" s="77">
        <f t="shared" si="24"/>
        <v>1</v>
      </c>
      <c r="AC70" s="77">
        <f t="shared" si="15"/>
        <v>1</v>
      </c>
      <c r="AD70" s="77">
        <f t="shared" si="16"/>
        <v>1</v>
      </c>
      <c r="AE70" s="77">
        <f t="shared" si="17"/>
        <v>1</v>
      </c>
      <c r="AF70" s="77">
        <f t="shared" si="18"/>
        <v>1</v>
      </c>
      <c r="AG70" s="77">
        <f t="shared" si="19"/>
        <v>1</v>
      </c>
      <c r="AH70" s="77">
        <f t="shared" si="20"/>
        <v>1</v>
      </c>
      <c r="AI70" s="77">
        <f t="shared" si="21"/>
        <v>1</v>
      </c>
      <c r="AJ70" s="77">
        <f t="shared" si="22"/>
        <v>1</v>
      </c>
      <c r="AK70" s="77">
        <f t="shared" si="4"/>
        <v>1</v>
      </c>
      <c r="AL70" s="77">
        <f t="shared" si="5"/>
        <v>1</v>
      </c>
      <c r="AM70" s="77">
        <f t="shared" si="6"/>
        <v>1</v>
      </c>
      <c r="AN70" s="77">
        <f t="shared" si="7"/>
        <v>1</v>
      </c>
      <c r="AO70" s="77">
        <f t="shared" si="8"/>
        <v>1</v>
      </c>
      <c r="AP70" s="77">
        <f t="shared" si="9"/>
        <v>1</v>
      </c>
      <c r="AQ70" s="77">
        <f t="shared" si="10"/>
        <v>1</v>
      </c>
      <c r="AR70" s="77">
        <f t="shared" si="11"/>
        <v>1</v>
      </c>
      <c r="AS70" s="77">
        <f t="shared" si="12"/>
        <v>1</v>
      </c>
      <c r="AT70" s="77">
        <f t="shared" si="13"/>
        <v>1</v>
      </c>
      <c r="AU70" s="77">
        <f t="shared" si="14"/>
        <v>1</v>
      </c>
      <c r="AV70" s="77">
        <f t="shared" si="14"/>
        <v>1</v>
      </c>
      <c r="AW70" s="68">
        <f t="shared" si="14"/>
        <v>1</v>
      </c>
    </row>
    <row r="71" spans="1:257" x14ac:dyDescent="0.25">
      <c r="B71" s="97" t="s">
        <v>72</v>
      </c>
      <c r="C71" s="98" t="s">
        <v>71</v>
      </c>
      <c r="D71" s="99">
        <v>0.32925875220027379</v>
      </c>
      <c r="E71" s="99">
        <v>0.312328896441046</v>
      </c>
      <c r="F71" s="99">
        <v>0.32209550638375212</v>
      </c>
      <c r="G71" s="99">
        <v>0.31006628003314002</v>
      </c>
      <c r="H71" s="99">
        <v>0.31762778244015505</v>
      </c>
      <c r="I71" s="99">
        <v>0.31912750377745924</v>
      </c>
      <c r="J71" s="99">
        <v>0.3102667980583233</v>
      </c>
      <c r="K71" s="99">
        <v>0.30768124280782511</v>
      </c>
      <c r="L71" s="99">
        <v>0.32157697723136097</v>
      </c>
      <c r="M71" s="99">
        <v>0.30428256954172506</v>
      </c>
      <c r="N71" s="99">
        <v>0.296347017420937</v>
      </c>
      <c r="O71" s="99">
        <v>0.29677657253480011</v>
      </c>
      <c r="P71" s="99">
        <v>0.3095699818388894</v>
      </c>
      <c r="Q71" s="99">
        <v>0.31356438601732894</v>
      </c>
      <c r="R71" s="99">
        <v>0.31683656185519388</v>
      </c>
      <c r="S71" s="99">
        <v>0.29843901846452869</v>
      </c>
      <c r="T71" s="99">
        <v>0.29739828783357963</v>
      </c>
      <c r="U71" s="99">
        <v>0.28376281518426155</v>
      </c>
      <c r="V71" s="99">
        <v>0.28575025176233637</v>
      </c>
      <c r="W71" s="99">
        <v>0.3028932848876329</v>
      </c>
      <c r="X71" s="99">
        <v>0.31912087912087911</v>
      </c>
      <c r="Y71" s="99">
        <v>0.31710610300977071</v>
      </c>
      <c r="Z71" s="100">
        <v>0.23892612720658207</v>
      </c>
      <c r="AA71" s="109">
        <f t="shared" si="23"/>
        <v>1</v>
      </c>
      <c r="AB71" s="77">
        <f t="shared" si="24"/>
        <v>1</v>
      </c>
      <c r="AC71" s="77">
        <f t="shared" si="15"/>
        <v>1</v>
      </c>
      <c r="AD71" s="77">
        <f t="shared" si="16"/>
        <v>1</v>
      </c>
      <c r="AE71" s="77">
        <f t="shared" si="17"/>
        <v>1</v>
      </c>
      <c r="AF71" s="77">
        <f t="shared" si="18"/>
        <v>1</v>
      </c>
      <c r="AG71" s="77">
        <f t="shared" si="19"/>
        <v>1</v>
      </c>
      <c r="AH71" s="77">
        <f t="shared" si="20"/>
        <v>1</v>
      </c>
      <c r="AI71" s="77">
        <f t="shared" si="21"/>
        <v>1</v>
      </c>
      <c r="AJ71" s="77">
        <f t="shared" si="22"/>
        <v>1</v>
      </c>
      <c r="AK71" s="77">
        <f t="shared" si="4"/>
        <v>1</v>
      </c>
      <c r="AL71" s="77">
        <f t="shared" si="5"/>
        <v>1</v>
      </c>
      <c r="AM71" s="77">
        <f t="shared" si="6"/>
        <v>1</v>
      </c>
      <c r="AN71" s="77">
        <f t="shared" si="7"/>
        <v>1</v>
      </c>
      <c r="AO71" s="77">
        <f t="shared" si="8"/>
        <v>1</v>
      </c>
      <c r="AP71" s="77">
        <f t="shared" si="9"/>
        <v>1</v>
      </c>
      <c r="AQ71" s="77">
        <f t="shared" si="10"/>
        <v>1</v>
      </c>
      <c r="AR71" s="77">
        <f t="shared" si="11"/>
        <v>1</v>
      </c>
      <c r="AS71" s="77">
        <f t="shared" si="12"/>
        <v>1</v>
      </c>
      <c r="AT71" s="77">
        <f t="shared" si="13"/>
        <v>1</v>
      </c>
      <c r="AU71" s="77">
        <f t="shared" si="14"/>
        <v>1</v>
      </c>
      <c r="AV71" s="77">
        <f t="shared" si="14"/>
        <v>1</v>
      </c>
      <c r="AW71" s="68">
        <f t="shared" si="14"/>
        <v>1</v>
      </c>
    </row>
    <row r="72" spans="1:257" x14ac:dyDescent="0.25">
      <c r="B72" s="97" t="s">
        <v>70</v>
      </c>
      <c r="C72" s="98" t="s">
        <v>69</v>
      </c>
      <c r="D72" s="99">
        <v>0.26404926866820633</v>
      </c>
      <c r="E72" s="99">
        <v>0.28648936685559268</v>
      </c>
      <c r="F72" s="99">
        <v>0.28819708846584546</v>
      </c>
      <c r="G72" s="99">
        <v>0.28764819296878202</v>
      </c>
      <c r="H72" s="99">
        <v>0.28440223551022004</v>
      </c>
      <c r="I72" s="99">
        <v>0.25570137693631667</v>
      </c>
      <c r="J72" s="99">
        <v>0.24164340663081219</v>
      </c>
      <c r="K72" s="99">
        <v>0.24825278078551039</v>
      </c>
      <c r="L72" s="99">
        <v>0.29491200845247134</v>
      </c>
      <c r="M72" s="99">
        <v>0.31453369756907223</v>
      </c>
      <c r="N72" s="99">
        <v>0.30003313452617625</v>
      </c>
      <c r="O72" s="99">
        <v>0.3014959359878554</v>
      </c>
      <c r="P72" s="99">
        <v>0.31440195280716027</v>
      </c>
      <c r="Q72" s="99">
        <v>0.30412057858271546</v>
      </c>
      <c r="R72" s="99">
        <v>0.3174555771240854</v>
      </c>
      <c r="S72" s="99">
        <v>0.29143106965899157</v>
      </c>
      <c r="T72" s="99">
        <v>0.2718435659744724</v>
      </c>
      <c r="U72" s="99">
        <v>0.27651940511078854</v>
      </c>
      <c r="V72" s="99">
        <v>0.27667993904537186</v>
      </c>
      <c r="W72" s="99">
        <v>0.28176640180015472</v>
      </c>
      <c r="X72" s="99">
        <v>0.30903303356780343</v>
      </c>
      <c r="Y72" s="99">
        <v>0.3178407893888256</v>
      </c>
      <c r="Z72" s="100">
        <v>0.22195692779987461</v>
      </c>
      <c r="AA72" s="109">
        <f t="shared" si="23"/>
        <v>1</v>
      </c>
      <c r="AB72" s="77">
        <f t="shared" si="24"/>
        <v>1</v>
      </c>
      <c r="AC72" s="77">
        <f t="shared" si="15"/>
        <v>1</v>
      </c>
      <c r="AD72" s="77">
        <f t="shared" si="16"/>
        <v>1</v>
      </c>
      <c r="AE72" s="77">
        <f t="shared" si="17"/>
        <v>1</v>
      </c>
      <c r="AF72" s="77">
        <f t="shared" si="18"/>
        <v>1</v>
      </c>
      <c r="AG72" s="77">
        <f t="shared" si="19"/>
        <v>1</v>
      </c>
      <c r="AH72" s="77">
        <f t="shared" si="20"/>
        <v>1</v>
      </c>
      <c r="AI72" s="77">
        <f t="shared" si="21"/>
        <v>1</v>
      </c>
      <c r="AJ72" s="77">
        <f t="shared" si="22"/>
        <v>1</v>
      </c>
      <c r="AK72" s="77">
        <f t="shared" si="4"/>
        <v>1</v>
      </c>
      <c r="AL72" s="77">
        <f t="shared" si="5"/>
        <v>1</v>
      </c>
      <c r="AM72" s="77">
        <f t="shared" si="6"/>
        <v>1</v>
      </c>
      <c r="AN72" s="77">
        <f t="shared" si="7"/>
        <v>1</v>
      </c>
      <c r="AO72" s="77">
        <f t="shared" si="8"/>
        <v>1</v>
      </c>
      <c r="AP72" s="77">
        <f t="shared" si="9"/>
        <v>1</v>
      </c>
      <c r="AQ72" s="77">
        <f t="shared" si="10"/>
        <v>1</v>
      </c>
      <c r="AR72" s="77">
        <f t="shared" si="11"/>
        <v>1</v>
      </c>
      <c r="AS72" s="77">
        <f t="shared" si="12"/>
        <v>1</v>
      </c>
      <c r="AT72" s="77">
        <f t="shared" si="13"/>
        <v>1</v>
      </c>
      <c r="AU72" s="77">
        <f t="shared" si="14"/>
        <v>1</v>
      </c>
      <c r="AV72" s="77">
        <f t="shared" si="14"/>
        <v>1</v>
      </c>
      <c r="AW72" s="68">
        <f t="shared" si="14"/>
        <v>1</v>
      </c>
    </row>
    <row r="73" spans="1:257" x14ac:dyDescent="0.25">
      <c r="B73" s="97" t="s">
        <v>68</v>
      </c>
      <c r="C73" s="98" t="s">
        <v>67</v>
      </c>
      <c r="D73" s="99">
        <v>9.9497769817019632E-2</v>
      </c>
      <c r="E73" s="99">
        <v>9.7813071153967354E-2</v>
      </c>
      <c r="F73" s="99">
        <v>0.10447849845569018</v>
      </c>
      <c r="G73" s="99">
        <v>8.4586620083522121E-2</v>
      </c>
      <c r="H73" s="99">
        <v>9.0867171182900691E-2</v>
      </c>
      <c r="I73" s="99">
        <v>8.9063848709162716E-2</v>
      </c>
      <c r="J73" s="99">
        <v>7.8523911133425384E-2</v>
      </c>
      <c r="K73" s="99">
        <v>9.1060945926597622E-2</v>
      </c>
      <c r="L73" s="99">
        <v>0.11203565417348221</v>
      </c>
      <c r="M73" s="99">
        <v>0.13105169661127478</v>
      </c>
      <c r="N73" s="99">
        <v>0.12392494995930757</v>
      </c>
      <c r="O73" s="99">
        <v>0.14544824899355005</v>
      </c>
      <c r="P73" s="99">
        <v>0.15570123076255182</v>
      </c>
      <c r="Q73" s="99">
        <v>0.16106314829349003</v>
      </c>
      <c r="R73" s="99">
        <v>0.15955847525690398</v>
      </c>
      <c r="S73" s="99">
        <v>0.17424719923550822</v>
      </c>
      <c r="T73" s="99">
        <v>0.18173052325009348</v>
      </c>
      <c r="U73" s="99">
        <v>0.19823645920621619</v>
      </c>
      <c r="V73" s="99">
        <v>0.21707377064688854</v>
      </c>
      <c r="W73" s="99">
        <v>0.2302388253879751</v>
      </c>
      <c r="X73" s="99">
        <v>0.2152583673761915</v>
      </c>
      <c r="Y73" s="99">
        <v>0.21992316626462968</v>
      </c>
      <c r="Z73" s="100">
        <v>0.14458964632033453</v>
      </c>
      <c r="AA73" s="109">
        <f t="shared" si="23"/>
        <v>1</v>
      </c>
      <c r="AB73" s="77">
        <f t="shared" si="24"/>
        <v>0</v>
      </c>
      <c r="AC73" s="77">
        <f t="shared" si="15"/>
        <v>0</v>
      </c>
      <c r="AD73" s="77">
        <f t="shared" si="16"/>
        <v>1</v>
      </c>
      <c r="AE73" s="77">
        <f t="shared" si="17"/>
        <v>0</v>
      </c>
      <c r="AF73" s="77">
        <f t="shared" si="18"/>
        <v>0</v>
      </c>
      <c r="AG73" s="77">
        <f t="shared" si="19"/>
        <v>0</v>
      </c>
      <c r="AH73" s="77">
        <f t="shared" si="20"/>
        <v>0</v>
      </c>
      <c r="AI73" s="77">
        <f t="shared" si="21"/>
        <v>0</v>
      </c>
      <c r="AJ73" s="77">
        <f t="shared" si="22"/>
        <v>1</v>
      </c>
      <c r="AK73" s="77">
        <f t="shared" si="4"/>
        <v>1</v>
      </c>
      <c r="AL73" s="77">
        <f t="shared" si="5"/>
        <v>1</v>
      </c>
      <c r="AM73" s="77">
        <f t="shared" si="6"/>
        <v>1</v>
      </c>
      <c r="AN73" s="77">
        <f t="shared" si="7"/>
        <v>1</v>
      </c>
      <c r="AO73" s="77">
        <f t="shared" si="8"/>
        <v>1</v>
      </c>
      <c r="AP73" s="77">
        <f t="shared" si="9"/>
        <v>1</v>
      </c>
      <c r="AQ73" s="77">
        <f t="shared" si="10"/>
        <v>1</v>
      </c>
      <c r="AR73" s="77">
        <f t="shared" si="11"/>
        <v>1</v>
      </c>
      <c r="AS73" s="77">
        <f t="shared" si="12"/>
        <v>1</v>
      </c>
      <c r="AT73" s="77">
        <f t="shared" si="13"/>
        <v>1</v>
      </c>
      <c r="AU73" s="77">
        <f t="shared" si="14"/>
        <v>1</v>
      </c>
      <c r="AV73" s="77">
        <f t="shared" si="14"/>
        <v>1</v>
      </c>
      <c r="AW73" s="68">
        <f t="shared" si="14"/>
        <v>1</v>
      </c>
    </row>
    <row r="74" spans="1:257" x14ac:dyDescent="0.25">
      <c r="B74" s="97" t="s">
        <v>66</v>
      </c>
      <c r="C74" s="98" t="s">
        <v>65</v>
      </c>
      <c r="D74" s="99">
        <v>0.10133559465762138</v>
      </c>
      <c r="E74" s="99">
        <v>9.5357017235314812E-2</v>
      </c>
      <c r="F74" s="99">
        <v>0.10129686973050862</v>
      </c>
      <c r="G74" s="99">
        <v>0.10877407181308618</v>
      </c>
      <c r="H74" s="99">
        <v>0.11455522142545044</v>
      </c>
      <c r="I74" s="99">
        <v>0.10864406779661016</v>
      </c>
      <c r="J74" s="99">
        <v>0.11738303374869087</v>
      </c>
      <c r="K74" s="99">
        <v>0.12657232704402516</v>
      </c>
      <c r="L74" s="99">
        <v>0.11678094407673101</v>
      </c>
      <c r="M74" s="99">
        <v>0.13152294683715937</v>
      </c>
      <c r="N74" s="99">
        <v>0.13250172759005616</v>
      </c>
      <c r="O74" s="99">
        <v>0.13926117422953943</v>
      </c>
      <c r="P74" s="99">
        <v>0.13988307892172783</v>
      </c>
      <c r="Q74" s="99">
        <v>0.15780720372540943</v>
      </c>
      <c r="R74" s="99">
        <v>0.16698053055353726</v>
      </c>
      <c r="S74" s="99">
        <v>0.17287454011350997</v>
      </c>
      <c r="T74" s="99">
        <v>0.17397676690913039</v>
      </c>
      <c r="U74" s="99">
        <v>0.16715846145881866</v>
      </c>
      <c r="V74" s="99">
        <v>0.16504110266394709</v>
      </c>
      <c r="W74" s="99">
        <v>0.17302552215152447</v>
      </c>
      <c r="X74" s="99">
        <v>0.18892042377104232</v>
      </c>
      <c r="Y74" s="99">
        <v>0.19133889950709185</v>
      </c>
      <c r="Z74" s="100">
        <v>0.10411851684102665</v>
      </c>
      <c r="AA74" s="109">
        <f t="shared" si="23"/>
        <v>1</v>
      </c>
      <c r="AB74" s="77">
        <f t="shared" si="24"/>
        <v>1</v>
      </c>
      <c r="AC74" s="77">
        <f t="shared" si="15"/>
        <v>0</v>
      </c>
      <c r="AD74" s="77">
        <f t="shared" si="16"/>
        <v>1</v>
      </c>
      <c r="AE74" s="77">
        <f t="shared" si="17"/>
        <v>1</v>
      </c>
      <c r="AF74" s="77">
        <f t="shared" si="18"/>
        <v>1</v>
      </c>
      <c r="AG74" s="77">
        <f t="shared" si="19"/>
        <v>1</v>
      </c>
      <c r="AH74" s="77">
        <f t="shared" si="20"/>
        <v>1</v>
      </c>
      <c r="AI74" s="77">
        <f t="shared" si="21"/>
        <v>1</v>
      </c>
      <c r="AJ74" s="77">
        <f t="shared" si="22"/>
        <v>1</v>
      </c>
      <c r="AK74" s="77">
        <f t="shared" si="4"/>
        <v>1</v>
      </c>
      <c r="AL74" s="77">
        <f t="shared" si="5"/>
        <v>1</v>
      </c>
      <c r="AM74" s="77">
        <f t="shared" si="6"/>
        <v>1</v>
      </c>
      <c r="AN74" s="77">
        <f t="shared" si="7"/>
        <v>1</v>
      </c>
      <c r="AO74" s="77">
        <f t="shared" si="8"/>
        <v>1</v>
      </c>
      <c r="AP74" s="77">
        <f t="shared" si="9"/>
        <v>1</v>
      </c>
      <c r="AQ74" s="77">
        <f t="shared" si="10"/>
        <v>1</v>
      </c>
      <c r="AR74" s="77">
        <f t="shared" si="11"/>
        <v>1</v>
      </c>
      <c r="AS74" s="77">
        <f t="shared" si="12"/>
        <v>1</v>
      </c>
      <c r="AT74" s="77">
        <f t="shared" si="13"/>
        <v>1</v>
      </c>
      <c r="AU74" s="77">
        <f t="shared" si="14"/>
        <v>1</v>
      </c>
      <c r="AV74" s="77">
        <f t="shared" si="14"/>
        <v>1</v>
      </c>
      <c r="AW74" s="68">
        <f t="shared" si="14"/>
        <v>1</v>
      </c>
    </row>
    <row r="75" spans="1:257" x14ac:dyDescent="0.25">
      <c r="B75" s="97" t="s">
        <v>64</v>
      </c>
      <c r="C75" s="98" t="s">
        <v>63</v>
      </c>
      <c r="D75" s="99">
        <v>9.9845201238390094E-2</v>
      </c>
      <c r="E75" s="99">
        <v>0.10975183502271933</v>
      </c>
      <c r="F75" s="99">
        <v>0.15343739621388244</v>
      </c>
      <c r="G75" s="99">
        <v>0.1536744779212498</v>
      </c>
      <c r="H75" s="99">
        <v>0.17038332604576592</v>
      </c>
      <c r="I75" s="99">
        <v>0.17881173944166071</v>
      </c>
      <c r="J75" s="99">
        <v>0.21957424019279689</v>
      </c>
      <c r="K75" s="99">
        <v>0.27194190559659448</v>
      </c>
      <c r="L75" s="99">
        <v>0.23943661971830985</v>
      </c>
      <c r="M75" s="99">
        <v>0.24625779625779626</v>
      </c>
      <c r="N75" s="99">
        <v>0.240117994100295</v>
      </c>
      <c r="O75" s="99">
        <v>0.27836154893948239</v>
      </c>
      <c r="P75" s="99">
        <v>0.31016832365390296</v>
      </c>
      <c r="Q75" s="99">
        <v>0.29919481539670073</v>
      </c>
      <c r="R75" s="99">
        <v>0.26542324246771881</v>
      </c>
      <c r="S75" s="99">
        <v>0.25883012521024107</v>
      </c>
      <c r="T75" s="99">
        <v>0.28221076950417628</v>
      </c>
      <c r="U75" s="99">
        <v>0.29494712103407755</v>
      </c>
      <c r="V75" s="99">
        <v>0.34787978592013175</v>
      </c>
      <c r="W75" s="99">
        <v>0.37456801759346531</v>
      </c>
      <c r="X75" s="99">
        <v>0.42620911685080853</v>
      </c>
      <c r="Y75" s="99">
        <v>0.44959623149394345</v>
      </c>
      <c r="Z75" s="100">
        <v>0.22457479561732357</v>
      </c>
      <c r="AA75" s="109">
        <f t="shared" si="23"/>
        <v>1</v>
      </c>
      <c r="AB75" s="77">
        <f t="shared" si="24"/>
        <v>0</v>
      </c>
      <c r="AC75" s="77">
        <f t="shared" si="15"/>
        <v>1</v>
      </c>
      <c r="AD75" s="77">
        <f t="shared" si="16"/>
        <v>1</v>
      </c>
      <c r="AE75" s="77">
        <f t="shared" si="17"/>
        <v>1</v>
      </c>
      <c r="AF75" s="77">
        <f t="shared" si="18"/>
        <v>1</v>
      </c>
      <c r="AG75" s="77">
        <f t="shared" si="19"/>
        <v>1</v>
      </c>
      <c r="AH75" s="77">
        <f t="shared" si="20"/>
        <v>1</v>
      </c>
      <c r="AI75" s="77">
        <f t="shared" si="21"/>
        <v>1</v>
      </c>
      <c r="AJ75" s="77">
        <f t="shared" si="22"/>
        <v>1</v>
      </c>
      <c r="AK75" s="77">
        <f t="shared" si="4"/>
        <v>1</v>
      </c>
      <c r="AL75" s="77">
        <f t="shared" si="5"/>
        <v>1</v>
      </c>
      <c r="AM75" s="77">
        <f t="shared" si="6"/>
        <v>1</v>
      </c>
      <c r="AN75" s="77">
        <f t="shared" si="7"/>
        <v>1</v>
      </c>
      <c r="AO75" s="77">
        <f t="shared" si="8"/>
        <v>1</v>
      </c>
      <c r="AP75" s="77">
        <f t="shared" si="9"/>
        <v>1</v>
      </c>
      <c r="AQ75" s="77">
        <f t="shared" si="10"/>
        <v>1</v>
      </c>
      <c r="AR75" s="77">
        <f t="shared" si="11"/>
        <v>1</v>
      </c>
      <c r="AS75" s="77">
        <f t="shared" si="12"/>
        <v>1</v>
      </c>
      <c r="AT75" s="77">
        <f t="shared" si="13"/>
        <v>1</v>
      </c>
      <c r="AU75" s="77">
        <f t="shared" si="14"/>
        <v>1</v>
      </c>
      <c r="AV75" s="77">
        <f t="shared" si="14"/>
        <v>1</v>
      </c>
      <c r="AW75" s="68">
        <f t="shared" si="14"/>
        <v>1</v>
      </c>
    </row>
    <row r="76" spans="1:257" x14ac:dyDescent="0.25">
      <c r="B76" s="97" t="s">
        <v>62</v>
      </c>
      <c r="C76" s="98" t="s">
        <v>61</v>
      </c>
      <c r="D76" s="99">
        <v>0.18375997888764267</v>
      </c>
      <c r="E76" s="99">
        <v>0.13567151663160373</v>
      </c>
      <c r="F76" s="99">
        <v>0.16945146669458946</v>
      </c>
      <c r="G76" s="99">
        <v>0.18563565740338037</v>
      </c>
      <c r="H76" s="99">
        <v>0.21522755656240017</v>
      </c>
      <c r="I76" s="99">
        <v>0.20796471556424237</v>
      </c>
      <c r="J76" s="99">
        <v>0.22849465604704125</v>
      </c>
      <c r="K76" s="99">
        <v>0.21576439010472256</v>
      </c>
      <c r="L76" s="99">
        <v>0.24333781184453446</v>
      </c>
      <c r="M76" s="99">
        <v>0.26029231284168247</v>
      </c>
      <c r="N76" s="99">
        <v>0.28565484079770675</v>
      </c>
      <c r="O76" s="99">
        <v>0.29058441558441561</v>
      </c>
      <c r="P76" s="99">
        <v>0.27996465650541197</v>
      </c>
      <c r="Q76" s="99">
        <v>0.2840898512742297</v>
      </c>
      <c r="R76" s="99">
        <v>0.3237483437276707</v>
      </c>
      <c r="S76" s="99">
        <v>0.32857257775535126</v>
      </c>
      <c r="T76" s="99">
        <v>0.33398923466295938</v>
      </c>
      <c r="U76" s="99">
        <v>0.30783879476943476</v>
      </c>
      <c r="V76" s="99">
        <v>0.32214529779378903</v>
      </c>
      <c r="W76" s="99">
        <v>0.33191602613252563</v>
      </c>
      <c r="X76" s="99">
        <v>0.33951684094045681</v>
      </c>
      <c r="Y76" s="99">
        <v>0.36155039138345807</v>
      </c>
      <c r="Z76" s="100">
        <v>0.22159168868135354</v>
      </c>
      <c r="AA76" s="109">
        <f t="shared" si="23"/>
        <v>1</v>
      </c>
      <c r="AB76" s="77">
        <f t="shared" si="24"/>
        <v>1</v>
      </c>
      <c r="AC76" s="77">
        <f t="shared" si="15"/>
        <v>1</v>
      </c>
      <c r="AD76" s="77">
        <f t="shared" si="16"/>
        <v>1</v>
      </c>
      <c r="AE76" s="77">
        <f t="shared" si="17"/>
        <v>1</v>
      </c>
      <c r="AF76" s="77">
        <f t="shared" si="18"/>
        <v>1</v>
      </c>
      <c r="AG76" s="77">
        <f t="shared" si="19"/>
        <v>1</v>
      </c>
      <c r="AH76" s="77">
        <f t="shared" si="20"/>
        <v>1</v>
      </c>
      <c r="AI76" s="77">
        <f t="shared" si="21"/>
        <v>1</v>
      </c>
      <c r="AJ76" s="77">
        <f t="shared" si="22"/>
        <v>1</v>
      </c>
      <c r="AK76" s="77">
        <f t="shared" si="4"/>
        <v>1</v>
      </c>
      <c r="AL76" s="77">
        <f t="shared" si="5"/>
        <v>1</v>
      </c>
      <c r="AM76" s="77">
        <f t="shared" si="6"/>
        <v>1</v>
      </c>
      <c r="AN76" s="77">
        <f t="shared" si="7"/>
        <v>1</v>
      </c>
      <c r="AO76" s="77">
        <f t="shared" si="8"/>
        <v>1</v>
      </c>
      <c r="AP76" s="77">
        <f t="shared" si="9"/>
        <v>1</v>
      </c>
      <c r="AQ76" s="77">
        <f t="shared" si="10"/>
        <v>1</v>
      </c>
      <c r="AR76" s="77">
        <f t="shared" si="11"/>
        <v>1</v>
      </c>
      <c r="AS76" s="77">
        <f t="shared" si="12"/>
        <v>1</v>
      </c>
      <c r="AT76" s="77">
        <f t="shared" si="13"/>
        <v>1</v>
      </c>
      <c r="AU76" s="77">
        <f t="shared" si="14"/>
        <v>1</v>
      </c>
      <c r="AV76" s="77">
        <f t="shared" si="14"/>
        <v>1</v>
      </c>
      <c r="AW76" s="68">
        <f t="shared" si="14"/>
        <v>1</v>
      </c>
    </row>
    <row r="77" spans="1:257" x14ac:dyDescent="0.25">
      <c r="B77" s="97" t="s">
        <v>60</v>
      </c>
      <c r="C77" s="98" t="s">
        <v>385</v>
      </c>
      <c r="D77" s="99">
        <v>0.18605335425657121</v>
      </c>
      <c r="E77" s="99">
        <v>0.14473244705725166</v>
      </c>
      <c r="F77" s="99">
        <v>0.12309772246680764</v>
      </c>
      <c r="G77" s="99">
        <v>0.10818364634104775</v>
      </c>
      <c r="H77" s="99">
        <v>0.14309871063200169</v>
      </c>
      <c r="I77" s="99">
        <v>0.16303308237486819</v>
      </c>
      <c r="J77" s="99">
        <v>0.25981810665564281</v>
      </c>
      <c r="K77" s="99">
        <v>0.19316167641845661</v>
      </c>
      <c r="L77" s="99">
        <v>0.26126410645106957</v>
      </c>
      <c r="M77" s="99">
        <v>0.20380081220675789</v>
      </c>
      <c r="N77" s="99">
        <v>0.12018675738907449</v>
      </c>
      <c r="O77" s="99">
        <v>0.15906174869514306</v>
      </c>
      <c r="P77" s="99">
        <v>0.23387231669919153</v>
      </c>
      <c r="Q77" s="99">
        <v>0.19845683303211456</v>
      </c>
      <c r="R77" s="99">
        <v>0.21238822814480424</v>
      </c>
      <c r="S77" s="99">
        <v>0.20150240630410776</v>
      </c>
      <c r="T77" s="99">
        <v>0.23269041148601524</v>
      </c>
      <c r="U77" s="99">
        <v>0.26798503090663445</v>
      </c>
      <c r="V77" s="99">
        <v>0.2346708512735384</v>
      </c>
      <c r="W77" s="99">
        <v>0.22035820895522387</v>
      </c>
      <c r="X77" s="99">
        <v>0.21695323492237617</v>
      </c>
      <c r="Y77" s="99">
        <v>0.22648352407488428</v>
      </c>
      <c r="Z77" s="100">
        <v>0.19295728348594965</v>
      </c>
      <c r="AA77" s="109">
        <f t="shared" si="23"/>
        <v>1</v>
      </c>
      <c r="AB77" s="77">
        <f t="shared" si="24"/>
        <v>1</v>
      </c>
      <c r="AC77" s="77">
        <f t="shared" si="15"/>
        <v>1</v>
      </c>
      <c r="AD77" s="77">
        <f t="shared" si="16"/>
        <v>1</v>
      </c>
      <c r="AE77" s="77">
        <f t="shared" si="17"/>
        <v>1</v>
      </c>
      <c r="AF77" s="77">
        <f t="shared" si="18"/>
        <v>1</v>
      </c>
      <c r="AG77" s="77">
        <f t="shared" si="19"/>
        <v>1</v>
      </c>
      <c r="AH77" s="77">
        <f t="shared" si="20"/>
        <v>1</v>
      </c>
      <c r="AI77" s="77">
        <f t="shared" si="21"/>
        <v>1</v>
      </c>
      <c r="AJ77" s="77">
        <f t="shared" si="22"/>
        <v>1</v>
      </c>
      <c r="AK77" s="77">
        <f t="shared" si="4"/>
        <v>1</v>
      </c>
      <c r="AL77" s="77">
        <f t="shared" si="5"/>
        <v>1</v>
      </c>
      <c r="AM77" s="77">
        <f t="shared" si="6"/>
        <v>1</v>
      </c>
      <c r="AN77" s="77">
        <f t="shared" si="7"/>
        <v>1</v>
      </c>
      <c r="AO77" s="77">
        <f t="shared" si="8"/>
        <v>1</v>
      </c>
      <c r="AP77" s="77">
        <f t="shared" si="9"/>
        <v>1</v>
      </c>
      <c r="AQ77" s="77">
        <f t="shared" si="10"/>
        <v>1</v>
      </c>
      <c r="AR77" s="77">
        <f t="shared" si="11"/>
        <v>1</v>
      </c>
      <c r="AS77" s="77">
        <f t="shared" si="12"/>
        <v>1</v>
      </c>
      <c r="AT77" s="77">
        <f t="shared" si="13"/>
        <v>1</v>
      </c>
      <c r="AU77" s="77">
        <f t="shared" si="14"/>
        <v>1</v>
      </c>
      <c r="AV77" s="77">
        <f t="shared" si="14"/>
        <v>1</v>
      </c>
      <c r="AW77" s="68">
        <f t="shared" si="14"/>
        <v>1</v>
      </c>
    </row>
    <row r="78" spans="1:257" x14ac:dyDescent="0.25">
      <c r="B78" s="97" t="s">
        <v>59</v>
      </c>
      <c r="C78" s="98" t="s">
        <v>58</v>
      </c>
      <c r="D78" s="99">
        <v>0.63730569948186533</v>
      </c>
      <c r="E78" s="99">
        <v>0.58985943775100402</v>
      </c>
      <c r="F78" s="99">
        <v>0.57774646360630855</v>
      </c>
      <c r="G78" s="99">
        <v>0.58922528125857498</v>
      </c>
      <c r="H78" s="99">
        <v>0.60773327159064594</v>
      </c>
      <c r="I78" s="99">
        <v>0.55695204729581782</v>
      </c>
      <c r="J78" s="99">
        <v>0.55947008900848683</v>
      </c>
      <c r="K78" s="99">
        <v>0.59213683151458862</v>
      </c>
      <c r="L78" s="99">
        <v>0.64782328647747511</v>
      </c>
      <c r="M78" s="99">
        <v>0.68843002294329725</v>
      </c>
      <c r="N78" s="99">
        <v>0.73699481865284977</v>
      </c>
      <c r="O78" s="99">
        <v>0.72689282915929077</v>
      </c>
      <c r="P78" s="99">
        <v>0.66408353046741164</v>
      </c>
      <c r="Q78" s="99">
        <v>0.64693046648394048</v>
      </c>
      <c r="R78" s="99">
        <v>0.70775902121728362</v>
      </c>
      <c r="S78" s="99">
        <v>0.71896067032397171</v>
      </c>
      <c r="T78" s="99">
        <v>0.7128153380423814</v>
      </c>
      <c r="U78" s="99">
        <v>0.67356957319543409</v>
      </c>
      <c r="V78" s="99">
        <v>0.67781118169034571</v>
      </c>
      <c r="W78" s="99">
        <v>0.70099412562132857</v>
      </c>
      <c r="X78" s="99">
        <v>0.69476579211594713</v>
      </c>
      <c r="Y78" s="99">
        <v>0.736769715821325</v>
      </c>
      <c r="Z78" s="100">
        <v>0.61366412030848461</v>
      </c>
      <c r="AA78" s="109">
        <f t="shared" si="23"/>
        <v>1</v>
      </c>
      <c r="AB78" s="77">
        <f t="shared" si="24"/>
        <v>1</v>
      </c>
      <c r="AC78" s="77">
        <f t="shared" si="15"/>
        <v>1</v>
      </c>
      <c r="AD78" s="77">
        <f t="shared" si="16"/>
        <v>1</v>
      </c>
      <c r="AE78" s="77">
        <f t="shared" si="17"/>
        <v>1</v>
      </c>
      <c r="AF78" s="77">
        <f t="shared" si="18"/>
        <v>1</v>
      </c>
      <c r="AG78" s="77">
        <f t="shared" si="19"/>
        <v>1</v>
      </c>
      <c r="AH78" s="77">
        <f t="shared" si="20"/>
        <v>1</v>
      </c>
      <c r="AI78" s="77">
        <f t="shared" si="21"/>
        <v>1</v>
      </c>
      <c r="AJ78" s="77">
        <f t="shared" si="22"/>
        <v>1</v>
      </c>
      <c r="AK78" s="77">
        <f t="shared" si="4"/>
        <v>1</v>
      </c>
      <c r="AL78" s="77">
        <f t="shared" si="5"/>
        <v>1</v>
      </c>
      <c r="AM78" s="77">
        <f t="shared" si="6"/>
        <v>1</v>
      </c>
      <c r="AN78" s="77">
        <f t="shared" si="7"/>
        <v>1</v>
      </c>
      <c r="AO78" s="77">
        <f t="shared" si="8"/>
        <v>1</v>
      </c>
      <c r="AP78" s="77">
        <f t="shared" si="9"/>
        <v>1</v>
      </c>
      <c r="AQ78" s="77">
        <f t="shared" si="10"/>
        <v>1</v>
      </c>
      <c r="AR78" s="77">
        <f t="shared" si="11"/>
        <v>1</v>
      </c>
      <c r="AS78" s="77">
        <f t="shared" si="12"/>
        <v>1</v>
      </c>
      <c r="AT78" s="77">
        <f t="shared" si="13"/>
        <v>1</v>
      </c>
      <c r="AU78" s="77">
        <f t="shared" si="14"/>
        <v>1</v>
      </c>
      <c r="AV78" s="77">
        <f t="shared" si="14"/>
        <v>1</v>
      </c>
      <c r="AW78" s="68">
        <f t="shared" si="14"/>
        <v>1</v>
      </c>
    </row>
    <row r="79" spans="1:257" s="3" customFormat="1" x14ac:dyDescent="0.25">
      <c r="A79"/>
      <c r="B79" s="97" t="s">
        <v>57</v>
      </c>
      <c r="C79" s="101" t="s">
        <v>56</v>
      </c>
      <c r="D79" s="99">
        <v>0.24653944044431408</v>
      </c>
      <c r="E79" s="99">
        <v>0.2016302581534867</v>
      </c>
      <c r="F79" s="99">
        <v>0.22373389166790775</v>
      </c>
      <c r="G79" s="99">
        <v>0.2412201825523396</v>
      </c>
      <c r="H79" s="99">
        <v>0.26001324967850042</v>
      </c>
      <c r="I79" s="99">
        <v>0.25137218842834913</v>
      </c>
      <c r="J79" s="99">
        <v>0.29060044595455509</v>
      </c>
      <c r="K79" s="99">
        <v>0.26514669658035644</v>
      </c>
      <c r="L79" s="99">
        <v>0.30833511892007714</v>
      </c>
      <c r="M79" s="99">
        <v>0.29957242356062713</v>
      </c>
      <c r="N79" s="99">
        <v>0.28201263827899076</v>
      </c>
      <c r="O79" s="99">
        <v>0.30874026606099936</v>
      </c>
      <c r="P79" s="99">
        <v>0.32424987823695295</v>
      </c>
      <c r="Q79" s="99">
        <v>0.32117848502402291</v>
      </c>
      <c r="R79" s="99">
        <v>0.35224301105136802</v>
      </c>
      <c r="S79" s="99">
        <v>0.34876849686500683</v>
      </c>
      <c r="T79" s="99">
        <v>0.35904921559906794</v>
      </c>
      <c r="U79" s="99">
        <v>0.35276979924004426</v>
      </c>
      <c r="V79" s="99">
        <v>0.35218549924755599</v>
      </c>
      <c r="W79" s="99">
        <v>0.35638039192361654</v>
      </c>
      <c r="X79" s="99">
        <v>0.36015598648025388</v>
      </c>
      <c r="Y79" s="99">
        <v>0.38169666085917331</v>
      </c>
      <c r="Z79" s="100">
        <v>0.2705889170030254</v>
      </c>
      <c r="AA79" s="109">
        <f t="shared" si="23"/>
        <v>1</v>
      </c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68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</row>
    <row r="80" spans="1:257" x14ac:dyDescent="0.25">
      <c r="B80" s="97" t="s">
        <v>55</v>
      </c>
      <c r="C80" s="98" t="s">
        <v>386</v>
      </c>
      <c r="D80" s="99">
        <v>1.6104344076748951E-2</v>
      </c>
      <c r="E80" s="99">
        <v>1.6068538039401475E-2</v>
      </c>
      <c r="F80" s="99">
        <v>1.7083135391923989E-2</v>
      </c>
      <c r="G80" s="99">
        <v>1.7410624852027899E-2</v>
      </c>
      <c r="H80" s="99">
        <v>1.6645348939078024E-2</v>
      </c>
      <c r="I80" s="99">
        <v>1.6678607727810452E-2</v>
      </c>
      <c r="J80" s="99">
        <v>1.7103417495536854E-2</v>
      </c>
      <c r="K80" s="99">
        <v>1.7891094972415297E-2</v>
      </c>
      <c r="L80" s="99">
        <v>1.8143970709814574E-2</v>
      </c>
      <c r="M80" s="99">
        <v>1.820400127552789E-2</v>
      </c>
      <c r="N80" s="99">
        <v>1.7561809539844327E-2</v>
      </c>
      <c r="O80" s="99">
        <v>1.7250640947381272E-2</v>
      </c>
      <c r="P80" s="99">
        <v>1.5098587626353476E-2</v>
      </c>
      <c r="Q80" s="99">
        <v>1.4338167198718717E-2</v>
      </c>
      <c r="R80" s="99">
        <v>1.3578713788400074E-2</v>
      </c>
      <c r="S80" s="99">
        <v>1.2676616731283485E-2</v>
      </c>
      <c r="T80" s="99">
        <v>1.2997435405362969E-2</v>
      </c>
      <c r="U80" s="99">
        <v>1.3260582563211283E-2</v>
      </c>
      <c r="V80" s="99">
        <v>1.3781963708834923E-2</v>
      </c>
      <c r="W80" s="99">
        <v>1.4760318699237255E-2</v>
      </c>
      <c r="X80" s="99">
        <v>1.5531778139060077E-2</v>
      </c>
      <c r="Y80" s="99">
        <v>1.7101670206389259E-2</v>
      </c>
      <c r="Z80" s="100">
        <v>1.8052028965283781E-2</v>
      </c>
      <c r="AA80" s="109">
        <f t="shared" si="23"/>
        <v>0</v>
      </c>
      <c r="AB80" s="77">
        <f t="shared" ref="AB80:AU108" si="25">IF(D80&gt;0.1,1,0)</f>
        <v>0</v>
      </c>
      <c r="AC80" s="77">
        <f t="shared" ref="AC80:AU108" si="26">IF(E80&gt;0.1,1,0)</f>
        <v>0</v>
      </c>
      <c r="AD80" s="77">
        <f t="shared" ref="AD80:AU108" si="27">IF(F80&gt;0.1,1,0)</f>
        <v>0</v>
      </c>
      <c r="AE80" s="77">
        <f t="shared" ref="AE80:AU108" si="28">IF(G80&gt;0.1,1,0)</f>
        <v>0</v>
      </c>
      <c r="AF80" s="77">
        <f t="shared" ref="AF80:AU108" si="29">IF(H80&gt;0.1,1,0)</f>
        <v>0</v>
      </c>
      <c r="AG80" s="77">
        <f t="shared" ref="AG80:AU108" si="30">IF(I80&gt;0.1,1,0)</f>
        <v>0</v>
      </c>
      <c r="AH80" s="77">
        <f t="shared" ref="AH80:AU108" si="31">IF(J80&gt;0.1,1,0)</f>
        <v>0</v>
      </c>
      <c r="AI80" s="77">
        <f t="shared" ref="AI80:AU108" si="32">IF(K80&gt;0.1,1,0)</f>
        <v>0</v>
      </c>
      <c r="AJ80" s="77">
        <f t="shared" ref="AJ80:AU108" si="33">IF(L80&gt;0.1,1,0)</f>
        <v>0</v>
      </c>
      <c r="AK80" s="77">
        <f t="shared" ref="AK80:AU108" si="34">IF(M80&gt;0.1,1,0)</f>
        <v>0</v>
      </c>
      <c r="AL80" s="77">
        <f t="shared" ref="AL80:AU108" si="35">IF(N80&gt;0.1,1,0)</f>
        <v>0</v>
      </c>
      <c r="AM80" s="77">
        <f t="shared" ref="AM80:AU108" si="36">IF(O80&gt;0.1,1,0)</f>
        <v>0</v>
      </c>
      <c r="AN80" s="77">
        <f t="shared" ref="AN80:AU108" si="37">IF(P80&gt;0.1,1,0)</f>
        <v>0</v>
      </c>
      <c r="AO80" s="77">
        <f t="shared" ref="AO80:AU108" si="38">IF(Q80&gt;0.1,1,0)</f>
        <v>0</v>
      </c>
      <c r="AP80" s="77">
        <f t="shared" ref="AP80:AU108" si="39">IF(R80&gt;0.1,1,0)</f>
        <v>0</v>
      </c>
      <c r="AQ80" s="77">
        <f t="shared" ref="AQ80:AU108" si="40">IF(S80&gt;0.1,1,0)</f>
        <v>0</v>
      </c>
      <c r="AR80" s="77">
        <f t="shared" ref="AR80:AU108" si="41">IF(T80&gt;0.1,1,0)</f>
        <v>0</v>
      </c>
      <c r="AS80" s="77">
        <f t="shared" ref="AS80:AU108" si="42">IF(U80&gt;0.1,1,0)</f>
        <v>0</v>
      </c>
      <c r="AT80" s="77">
        <f t="shared" ref="AT80:AU108" si="43">IF(V80&gt;0.1,1,0)</f>
        <v>0</v>
      </c>
      <c r="AU80" s="77">
        <f t="shared" ref="AU80:AU108" si="44">IF(W80&gt;0.1,1,0)</f>
        <v>0</v>
      </c>
      <c r="AV80" s="77">
        <f t="shared" ref="AV80:AW108" si="45">IF(X80&gt;0.1,1,0)</f>
        <v>0</v>
      </c>
      <c r="AW80" s="68">
        <f t="shared" si="45"/>
        <v>0</v>
      </c>
    </row>
    <row r="81" spans="2:49" x14ac:dyDescent="0.25">
      <c r="B81" s="97" t="s">
        <v>54</v>
      </c>
      <c r="C81" s="98" t="s">
        <v>387</v>
      </c>
      <c r="D81" s="99">
        <v>1.1677319354220728E-2</v>
      </c>
      <c r="E81" s="99">
        <v>1.3342625869076008E-2</v>
      </c>
      <c r="F81" s="99">
        <v>1.1769208688163812E-2</v>
      </c>
      <c r="G81" s="99">
        <v>1.1027844726706294E-2</v>
      </c>
      <c r="H81" s="99">
        <v>1.0271705579150149E-2</v>
      </c>
      <c r="I81" s="99">
        <v>1.1826266684133153E-2</v>
      </c>
      <c r="J81" s="99">
        <v>1.1787721772907378E-2</v>
      </c>
      <c r="K81" s="99">
        <v>1.0790155529439256E-2</v>
      </c>
      <c r="L81" s="99">
        <v>1.2084271896117663E-2</v>
      </c>
      <c r="M81" s="99">
        <v>1.2640323016189387E-2</v>
      </c>
      <c r="N81" s="99">
        <v>1.6008119248346886E-2</v>
      </c>
      <c r="O81" s="99">
        <v>1.9764082811747713E-2</v>
      </c>
      <c r="P81" s="99">
        <v>2.1946667623730397E-2</v>
      </c>
      <c r="Q81" s="99">
        <v>2.1678193207341427E-2</v>
      </c>
      <c r="R81" s="99">
        <v>1.911135723627623E-2</v>
      </c>
      <c r="S81" s="99">
        <v>1.8871259243211192E-2</v>
      </c>
      <c r="T81" s="99">
        <v>1.9548797674623447E-2</v>
      </c>
      <c r="U81" s="99">
        <v>1.7637078287139719E-2</v>
      </c>
      <c r="V81" s="99">
        <v>1.7951452366443226E-2</v>
      </c>
      <c r="W81" s="99">
        <v>1.8623786033605674E-2</v>
      </c>
      <c r="X81" s="99">
        <v>1.9665134132542717E-2</v>
      </c>
      <c r="Y81" s="99">
        <v>2.0488469324050778E-2</v>
      </c>
      <c r="Z81" s="100">
        <v>1.6560030081529131E-2</v>
      </c>
      <c r="AA81" s="109">
        <f t="shared" si="23"/>
        <v>0</v>
      </c>
      <c r="AB81" s="77">
        <f t="shared" si="25"/>
        <v>0</v>
      </c>
      <c r="AC81" s="77">
        <f t="shared" si="26"/>
        <v>0</v>
      </c>
      <c r="AD81" s="77">
        <f t="shared" si="27"/>
        <v>0</v>
      </c>
      <c r="AE81" s="77">
        <f t="shared" si="28"/>
        <v>0</v>
      </c>
      <c r="AF81" s="77">
        <f t="shared" si="29"/>
        <v>0</v>
      </c>
      <c r="AG81" s="77">
        <f t="shared" si="30"/>
        <v>0</v>
      </c>
      <c r="AH81" s="77">
        <f t="shared" si="31"/>
        <v>0</v>
      </c>
      <c r="AI81" s="77">
        <f t="shared" si="32"/>
        <v>0</v>
      </c>
      <c r="AJ81" s="77">
        <f t="shared" si="33"/>
        <v>0</v>
      </c>
      <c r="AK81" s="77">
        <f t="shared" si="34"/>
        <v>0</v>
      </c>
      <c r="AL81" s="77">
        <f t="shared" si="35"/>
        <v>0</v>
      </c>
      <c r="AM81" s="77">
        <f t="shared" si="36"/>
        <v>0</v>
      </c>
      <c r="AN81" s="77">
        <f t="shared" si="37"/>
        <v>0</v>
      </c>
      <c r="AO81" s="77">
        <f t="shared" si="38"/>
        <v>0</v>
      </c>
      <c r="AP81" s="77">
        <f t="shared" si="39"/>
        <v>0</v>
      </c>
      <c r="AQ81" s="77">
        <f t="shared" si="40"/>
        <v>0</v>
      </c>
      <c r="AR81" s="77">
        <f t="shared" si="41"/>
        <v>0</v>
      </c>
      <c r="AS81" s="77">
        <f t="shared" si="42"/>
        <v>0</v>
      </c>
      <c r="AT81" s="77">
        <f t="shared" si="43"/>
        <v>0</v>
      </c>
      <c r="AU81" s="77">
        <f t="shared" si="44"/>
        <v>0</v>
      </c>
      <c r="AV81" s="77">
        <f t="shared" si="45"/>
        <v>0</v>
      </c>
      <c r="AW81" s="68">
        <f t="shared" si="45"/>
        <v>0</v>
      </c>
    </row>
    <row r="82" spans="2:49" x14ac:dyDescent="0.25">
      <c r="B82" s="97" t="s">
        <v>53</v>
      </c>
      <c r="C82" s="98" t="s">
        <v>52</v>
      </c>
      <c r="D82" s="99">
        <v>1.5194147439504783E-2</v>
      </c>
      <c r="E82" s="99">
        <v>8.2325701054798053E-3</v>
      </c>
      <c r="F82" s="99">
        <v>1.8444948921679909E-2</v>
      </c>
      <c r="G82" s="99">
        <v>1.2661141804788214E-2</v>
      </c>
      <c r="H82" s="99">
        <v>1.0224144710971293E-2</v>
      </c>
      <c r="I82" s="99">
        <v>8.7766433816944302E-3</v>
      </c>
      <c r="J82" s="99">
        <v>2.1617726535759323E-2</v>
      </c>
      <c r="K82" s="99">
        <v>1.8578115857226449E-2</v>
      </c>
      <c r="L82" s="99">
        <v>1.2656467315716272E-2</v>
      </c>
      <c r="M82" s="99">
        <v>1.2387387387387387E-2</v>
      </c>
      <c r="N82" s="99">
        <v>1.2446591120193201E-2</v>
      </c>
      <c r="O82" s="99">
        <v>1.8799546998867496E-2</v>
      </c>
      <c r="P82" s="99">
        <v>2.7468624200805116E-2</v>
      </c>
      <c r="Q82" s="99">
        <v>2.2182099561516636E-2</v>
      </c>
      <c r="R82" s="99">
        <v>2.4652683192590574E-2</v>
      </c>
      <c r="S82" s="99">
        <v>2.9957751888362565E-2</v>
      </c>
      <c r="T82" s="99">
        <v>5.5259571304671046E-2</v>
      </c>
      <c r="U82" s="99">
        <v>6.7451709534139037E-2</v>
      </c>
      <c r="V82" s="99">
        <v>4.4780245093522526E-2</v>
      </c>
      <c r="W82" s="99">
        <v>4.2234207880062165E-2</v>
      </c>
      <c r="X82" s="99">
        <v>4.1911225238444608E-2</v>
      </c>
      <c r="Y82" s="99">
        <v>4.3348837209302327E-2</v>
      </c>
      <c r="Z82" s="100">
        <v>2.7875736262860912E-2</v>
      </c>
      <c r="AA82" s="109">
        <f t="shared" si="23"/>
        <v>0</v>
      </c>
      <c r="AB82" s="77">
        <f t="shared" si="25"/>
        <v>0</v>
      </c>
      <c r="AC82" s="77">
        <f t="shared" si="26"/>
        <v>0</v>
      </c>
      <c r="AD82" s="77">
        <f t="shared" si="27"/>
        <v>0</v>
      </c>
      <c r="AE82" s="77">
        <f t="shared" si="28"/>
        <v>0</v>
      </c>
      <c r="AF82" s="77">
        <f t="shared" si="29"/>
        <v>0</v>
      </c>
      <c r="AG82" s="77">
        <f t="shared" si="30"/>
        <v>0</v>
      </c>
      <c r="AH82" s="77">
        <f t="shared" si="31"/>
        <v>0</v>
      </c>
      <c r="AI82" s="77">
        <f t="shared" si="32"/>
        <v>0</v>
      </c>
      <c r="AJ82" s="77">
        <f t="shared" si="33"/>
        <v>0</v>
      </c>
      <c r="AK82" s="77">
        <f t="shared" si="34"/>
        <v>0</v>
      </c>
      <c r="AL82" s="77">
        <f t="shared" si="35"/>
        <v>0</v>
      </c>
      <c r="AM82" s="77">
        <f t="shared" si="36"/>
        <v>0</v>
      </c>
      <c r="AN82" s="77">
        <f t="shared" si="37"/>
        <v>0</v>
      </c>
      <c r="AO82" s="77">
        <f t="shared" si="38"/>
        <v>0</v>
      </c>
      <c r="AP82" s="77">
        <f t="shared" si="39"/>
        <v>0</v>
      </c>
      <c r="AQ82" s="77">
        <f t="shared" si="40"/>
        <v>0</v>
      </c>
      <c r="AR82" s="77">
        <f t="shared" si="41"/>
        <v>0</v>
      </c>
      <c r="AS82" s="77">
        <f t="shared" si="42"/>
        <v>0</v>
      </c>
      <c r="AT82" s="77">
        <f t="shared" si="43"/>
        <v>0</v>
      </c>
      <c r="AU82" s="77">
        <f t="shared" si="44"/>
        <v>0</v>
      </c>
      <c r="AV82" s="77">
        <f t="shared" si="45"/>
        <v>0</v>
      </c>
      <c r="AW82" s="68">
        <f t="shared" si="45"/>
        <v>0</v>
      </c>
    </row>
    <row r="83" spans="2:49" x14ac:dyDescent="0.25">
      <c r="B83" s="97" t="s">
        <v>51</v>
      </c>
      <c r="C83" s="98" t="s">
        <v>50</v>
      </c>
      <c r="D83" s="99">
        <v>9.9843749999999995E-2</v>
      </c>
      <c r="E83" s="99">
        <v>0.11550610193826275</v>
      </c>
      <c r="F83" s="99">
        <v>0.134749419183538</v>
      </c>
      <c r="G83" s="99">
        <v>0.15160349854227406</v>
      </c>
      <c r="H83" s="99">
        <v>0.16790167019524818</v>
      </c>
      <c r="I83" s="99">
        <v>0.16005065242526015</v>
      </c>
      <c r="J83" s="99">
        <v>0.17626327807008835</v>
      </c>
      <c r="K83" s="99">
        <v>0.19179358204089236</v>
      </c>
      <c r="L83" s="99">
        <v>0.17731111618351975</v>
      </c>
      <c r="M83" s="99">
        <v>0.18313798067036807</v>
      </c>
      <c r="N83" s="99">
        <v>0.1943306961396255</v>
      </c>
      <c r="O83" s="99">
        <v>0.17565896266522377</v>
      </c>
      <c r="P83" s="99">
        <v>0.17444106068483994</v>
      </c>
      <c r="Q83" s="99">
        <v>0.17299019256926051</v>
      </c>
      <c r="R83" s="99">
        <v>0.16746907388833165</v>
      </c>
      <c r="S83" s="99">
        <v>0.17774552491533624</v>
      </c>
      <c r="T83" s="99">
        <v>0.17561743989062917</v>
      </c>
      <c r="U83" s="99">
        <v>0.18397101201175498</v>
      </c>
      <c r="V83" s="99">
        <v>0.17779312249689269</v>
      </c>
      <c r="W83" s="99">
        <v>0.19291835692985521</v>
      </c>
      <c r="X83" s="99">
        <v>0.19646962652633729</v>
      </c>
      <c r="Y83" s="99">
        <v>0.20282371722916512</v>
      </c>
      <c r="Z83" s="100">
        <v>0.13412506040734931</v>
      </c>
      <c r="AA83" s="109">
        <f t="shared" si="23"/>
        <v>1</v>
      </c>
      <c r="AB83" s="77">
        <f t="shared" si="25"/>
        <v>0</v>
      </c>
      <c r="AC83" s="77">
        <f t="shared" si="26"/>
        <v>1</v>
      </c>
      <c r="AD83" s="77">
        <f t="shared" si="27"/>
        <v>1</v>
      </c>
      <c r="AE83" s="77">
        <f t="shared" si="28"/>
        <v>1</v>
      </c>
      <c r="AF83" s="77">
        <f t="shared" si="29"/>
        <v>1</v>
      </c>
      <c r="AG83" s="77">
        <f t="shared" si="30"/>
        <v>1</v>
      </c>
      <c r="AH83" s="77">
        <f t="shared" si="31"/>
        <v>1</v>
      </c>
      <c r="AI83" s="77">
        <f t="shared" si="32"/>
        <v>1</v>
      </c>
      <c r="AJ83" s="77">
        <f t="shared" si="33"/>
        <v>1</v>
      </c>
      <c r="AK83" s="77">
        <f t="shared" si="34"/>
        <v>1</v>
      </c>
      <c r="AL83" s="77">
        <f t="shared" si="35"/>
        <v>1</v>
      </c>
      <c r="AM83" s="77">
        <f t="shared" si="36"/>
        <v>1</v>
      </c>
      <c r="AN83" s="77">
        <f t="shared" si="37"/>
        <v>1</v>
      </c>
      <c r="AO83" s="77">
        <f t="shared" si="38"/>
        <v>1</v>
      </c>
      <c r="AP83" s="77">
        <f t="shared" si="39"/>
        <v>1</v>
      </c>
      <c r="AQ83" s="77">
        <f t="shared" si="40"/>
        <v>1</v>
      </c>
      <c r="AR83" s="77">
        <f t="shared" si="41"/>
        <v>1</v>
      </c>
      <c r="AS83" s="77">
        <f t="shared" si="42"/>
        <v>1</v>
      </c>
      <c r="AT83" s="77">
        <f t="shared" si="43"/>
        <v>1</v>
      </c>
      <c r="AU83" s="77">
        <f t="shared" si="44"/>
        <v>1</v>
      </c>
      <c r="AV83" s="77">
        <f t="shared" si="45"/>
        <v>1</v>
      </c>
      <c r="AW83" s="68">
        <f t="shared" si="45"/>
        <v>1</v>
      </c>
    </row>
    <row r="84" spans="2:49" x14ac:dyDescent="0.25">
      <c r="B84" s="97" t="s">
        <v>49</v>
      </c>
      <c r="C84" s="98" t="s">
        <v>48</v>
      </c>
      <c r="D84" s="99">
        <v>6.224927375847282E-2</v>
      </c>
      <c r="E84" s="99">
        <v>8.0708897138067295E-2</v>
      </c>
      <c r="F84" s="99">
        <v>8.6871538712129437E-2</v>
      </c>
      <c r="G84" s="99">
        <v>9.9209486166007901E-2</v>
      </c>
      <c r="H84" s="99">
        <v>9.6190476190476187E-2</v>
      </c>
      <c r="I84" s="99">
        <v>0.10231748648896218</v>
      </c>
      <c r="J84" s="99">
        <v>0.10605517735578646</v>
      </c>
      <c r="K84" s="99">
        <v>0.11465343203230148</v>
      </c>
      <c r="L84" s="99">
        <v>0.11390336886330039</v>
      </c>
      <c r="M84" s="99">
        <v>0.11634368766030208</v>
      </c>
      <c r="N84" s="99">
        <v>0.10718660677827685</v>
      </c>
      <c r="O84" s="99">
        <v>0.11238858028678465</v>
      </c>
      <c r="P84" s="99">
        <v>0.100863471405331</v>
      </c>
      <c r="Q84" s="99">
        <v>9.2671901023078748E-2</v>
      </c>
      <c r="R84" s="99">
        <v>9.5832167832167831E-2</v>
      </c>
      <c r="S84" s="99">
        <v>0.10911348666450707</v>
      </c>
      <c r="T84" s="99">
        <v>0.1204314266728007</v>
      </c>
      <c r="U84" s="99">
        <v>0.11681424540235477</v>
      </c>
      <c r="V84" s="99">
        <v>0.1246404149964631</v>
      </c>
      <c r="W84" s="99">
        <v>0.13995826117845567</v>
      </c>
      <c r="X84" s="99">
        <v>0.14308267552970502</v>
      </c>
      <c r="Y84" s="99">
        <v>0.15260900643316655</v>
      </c>
      <c r="Z84" s="100">
        <v>0.11405511835479158</v>
      </c>
      <c r="AA84" s="109">
        <f t="shared" si="23"/>
        <v>1</v>
      </c>
      <c r="AB84" s="77">
        <f t="shared" si="25"/>
        <v>0</v>
      </c>
      <c r="AC84" s="77">
        <f t="shared" si="26"/>
        <v>0</v>
      </c>
      <c r="AD84" s="77">
        <f t="shared" si="27"/>
        <v>0</v>
      </c>
      <c r="AE84" s="77">
        <f t="shared" si="28"/>
        <v>0</v>
      </c>
      <c r="AF84" s="77">
        <f t="shared" si="29"/>
        <v>0</v>
      </c>
      <c r="AG84" s="77">
        <f t="shared" si="30"/>
        <v>1</v>
      </c>
      <c r="AH84" s="77">
        <f t="shared" si="31"/>
        <v>1</v>
      </c>
      <c r="AI84" s="77">
        <f t="shared" si="32"/>
        <v>1</v>
      </c>
      <c r="AJ84" s="77">
        <f t="shared" si="33"/>
        <v>1</v>
      </c>
      <c r="AK84" s="77">
        <f t="shared" si="34"/>
        <v>1</v>
      </c>
      <c r="AL84" s="77">
        <f t="shared" si="35"/>
        <v>1</v>
      </c>
      <c r="AM84" s="77">
        <f t="shared" si="36"/>
        <v>1</v>
      </c>
      <c r="AN84" s="77">
        <f t="shared" si="37"/>
        <v>1</v>
      </c>
      <c r="AO84" s="77">
        <f t="shared" si="38"/>
        <v>0</v>
      </c>
      <c r="AP84" s="77">
        <f t="shared" si="39"/>
        <v>0</v>
      </c>
      <c r="AQ84" s="77">
        <f t="shared" si="40"/>
        <v>1</v>
      </c>
      <c r="AR84" s="77">
        <f t="shared" si="41"/>
        <v>1</v>
      </c>
      <c r="AS84" s="77">
        <f t="shared" si="42"/>
        <v>1</v>
      </c>
      <c r="AT84" s="77">
        <f t="shared" si="43"/>
        <v>1</v>
      </c>
      <c r="AU84" s="77">
        <f t="shared" si="44"/>
        <v>1</v>
      </c>
      <c r="AV84" s="77">
        <f t="shared" si="45"/>
        <v>1</v>
      </c>
      <c r="AW84" s="68">
        <f t="shared" si="45"/>
        <v>1</v>
      </c>
    </row>
    <row r="85" spans="2:49" x14ac:dyDescent="0.25">
      <c r="B85" s="97" t="s">
        <v>47</v>
      </c>
      <c r="C85" s="98" t="s">
        <v>46</v>
      </c>
      <c r="D85" s="99">
        <v>0.32741802149352439</v>
      </c>
      <c r="E85" s="99">
        <v>0.33366925325002522</v>
      </c>
      <c r="F85" s="99">
        <v>0.33605422693207315</v>
      </c>
      <c r="G85" s="99">
        <v>0.31782461153777458</v>
      </c>
      <c r="H85" s="99">
        <v>0.32072568235198834</v>
      </c>
      <c r="I85" s="99">
        <v>0.37096165458937197</v>
      </c>
      <c r="J85" s="99">
        <v>0.36644368107033087</v>
      </c>
      <c r="K85" s="99">
        <v>0.42015095664384766</v>
      </c>
      <c r="L85" s="99">
        <v>0.40756234915526951</v>
      </c>
      <c r="M85" s="99">
        <v>0.41369178786543265</v>
      </c>
      <c r="N85" s="99">
        <v>0.40218825172654615</v>
      </c>
      <c r="O85" s="99">
        <v>0.41772427824065106</v>
      </c>
      <c r="P85" s="99">
        <v>0.46500632775376682</v>
      </c>
      <c r="Q85" s="99">
        <v>0.48249425574993743</v>
      </c>
      <c r="R85" s="99">
        <v>0.50249724330284751</v>
      </c>
      <c r="S85" s="99">
        <v>0.51522665792278055</v>
      </c>
      <c r="T85" s="99">
        <v>0.49639149396009419</v>
      </c>
      <c r="U85" s="99">
        <v>0.50280332734801569</v>
      </c>
      <c r="V85" s="99">
        <v>0.52445844541979325</v>
      </c>
      <c r="W85" s="99">
        <v>0.5514719117671123</v>
      </c>
      <c r="X85" s="99">
        <v>0.57971841411322034</v>
      </c>
      <c r="Y85" s="99">
        <v>0.63004252384783355</v>
      </c>
      <c r="Z85" s="100">
        <v>0.10438192260521476</v>
      </c>
      <c r="AA85" s="109">
        <f t="shared" si="23"/>
        <v>1</v>
      </c>
      <c r="AB85" s="77">
        <f t="shared" si="25"/>
        <v>1</v>
      </c>
      <c r="AC85" s="77">
        <f t="shared" si="26"/>
        <v>1</v>
      </c>
      <c r="AD85" s="77">
        <f t="shared" si="27"/>
        <v>1</v>
      </c>
      <c r="AE85" s="77">
        <f t="shared" si="28"/>
        <v>1</v>
      </c>
      <c r="AF85" s="77">
        <f t="shared" si="29"/>
        <v>1</v>
      </c>
      <c r="AG85" s="77">
        <f t="shared" si="30"/>
        <v>1</v>
      </c>
      <c r="AH85" s="77">
        <f t="shared" si="31"/>
        <v>1</v>
      </c>
      <c r="AI85" s="77">
        <f t="shared" si="32"/>
        <v>1</v>
      </c>
      <c r="AJ85" s="77">
        <f t="shared" si="33"/>
        <v>1</v>
      </c>
      <c r="AK85" s="77">
        <f t="shared" si="34"/>
        <v>1</v>
      </c>
      <c r="AL85" s="77">
        <f t="shared" si="35"/>
        <v>1</v>
      </c>
      <c r="AM85" s="77">
        <f t="shared" si="36"/>
        <v>1</v>
      </c>
      <c r="AN85" s="77">
        <f t="shared" si="37"/>
        <v>1</v>
      </c>
      <c r="AO85" s="77">
        <f t="shared" si="38"/>
        <v>1</v>
      </c>
      <c r="AP85" s="77">
        <f t="shared" si="39"/>
        <v>1</v>
      </c>
      <c r="AQ85" s="77">
        <f t="shared" si="40"/>
        <v>1</v>
      </c>
      <c r="AR85" s="77">
        <f t="shared" si="41"/>
        <v>1</v>
      </c>
      <c r="AS85" s="77">
        <f t="shared" si="42"/>
        <v>1</v>
      </c>
      <c r="AT85" s="77">
        <f t="shared" si="43"/>
        <v>1</v>
      </c>
      <c r="AU85" s="77">
        <f t="shared" si="44"/>
        <v>1</v>
      </c>
      <c r="AV85" s="77">
        <f t="shared" si="45"/>
        <v>1</v>
      </c>
      <c r="AW85" s="68">
        <f t="shared" si="45"/>
        <v>1</v>
      </c>
    </row>
    <row r="86" spans="2:49" x14ac:dyDescent="0.25">
      <c r="B86" s="97" t="s">
        <v>45</v>
      </c>
      <c r="C86" s="98" t="s">
        <v>44</v>
      </c>
      <c r="D86" s="99">
        <v>0.26114888377322126</v>
      </c>
      <c r="E86" s="99">
        <v>0.29513351891947626</v>
      </c>
      <c r="F86" s="99">
        <v>0.26229743295568619</v>
      </c>
      <c r="G86" s="99">
        <v>0.24322592456975467</v>
      </c>
      <c r="H86" s="99">
        <v>0.25675029349102135</v>
      </c>
      <c r="I86" s="99">
        <v>0.25189838190275515</v>
      </c>
      <c r="J86" s="99">
        <v>0.26715741789354475</v>
      </c>
      <c r="K86" s="99">
        <v>0.24661100030424934</v>
      </c>
      <c r="L86" s="99">
        <v>0.22168581635608767</v>
      </c>
      <c r="M86" s="99">
        <v>0.22305625328582276</v>
      </c>
      <c r="N86" s="99">
        <v>0.20916659751611208</v>
      </c>
      <c r="O86" s="99">
        <v>0.20083670999315897</v>
      </c>
      <c r="P86" s="99">
        <v>0.2129485597811511</v>
      </c>
      <c r="Q86" s="99">
        <v>0.22530430401230475</v>
      </c>
      <c r="R86" s="99">
        <v>0.2583378451543043</v>
      </c>
      <c r="S86" s="99">
        <v>0.28010082249933671</v>
      </c>
      <c r="T86" s="99">
        <v>0.29579386131110269</v>
      </c>
      <c r="U86" s="99">
        <v>0.29105297318887613</v>
      </c>
      <c r="V86" s="99">
        <v>0.28988280315713943</v>
      </c>
      <c r="W86" s="99">
        <v>0.29577209628841233</v>
      </c>
      <c r="X86" s="99">
        <v>0.30328896317077536</v>
      </c>
      <c r="Y86" s="99">
        <v>0.33465618277575848</v>
      </c>
      <c r="Z86" s="100">
        <v>0.19274655597163398</v>
      </c>
      <c r="AA86" s="109">
        <f t="shared" si="23"/>
        <v>1</v>
      </c>
      <c r="AB86" s="77">
        <f t="shared" si="25"/>
        <v>1</v>
      </c>
      <c r="AC86" s="77">
        <f t="shared" si="26"/>
        <v>1</v>
      </c>
      <c r="AD86" s="77">
        <f t="shared" si="27"/>
        <v>1</v>
      </c>
      <c r="AE86" s="77">
        <f t="shared" si="28"/>
        <v>1</v>
      </c>
      <c r="AF86" s="77">
        <f t="shared" si="29"/>
        <v>1</v>
      </c>
      <c r="AG86" s="77">
        <f t="shared" si="30"/>
        <v>1</v>
      </c>
      <c r="AH86" s="77">
        <f t="shared" si="31"/>
        <v>1</v>
      </c>
      <c r="AI86" s="77">
        <f t="shared" si="32"/>
        <v>1</v>
      </c>
      <c r="AJ86" s="77">
        <f t="shared" si="33"/>
        <v>1</v>
      </c>
      <c r="AK86" s="77">
        <f t="shared" si="34"/>
        <v>1</v>
      </c>
      <c r="AL86" s="77">
        <f t="shared" si="35"/>
        <v>1</v>
      </c>
      <c r="AM86" s="77">
        <f t="shared" si="36"/>
        <v>1</v>
      </c>
      <c r="AN86" s="77">
        <f t="shared" si="37"/>
        <v>1</v>
      </c>
      <c r="AO86" s="77">
        <f t="shared" si="38"/>
        <v>1</v>
      </c>
      <c r="AP86" s="77">
        <f t="shared" si="39"/>
        <v>1</v>
      </c>
      <c r="AQ86" s="77">
        <f t="shared" si="40"/>
        <v>1</v>
      </c>
      <c r="AR86" s="77">
        <f t="shared" si="41"/>
        <v>1</v>
      </c>
      <c r="AS86" s="77">
        <f t="shared" si="42"/>
        <v>1</v>
      </c>
      <c r="AT86" s="77">
        <f t="shared" si="43"/>
        <v>1</v>
      </c>
      <c r="AU86" s="77">
        <f t="shared" si="44"/>
        <v>1</v>
      </c>
      <c r="AV86" s="77">
        <f t="shared" si="45"/>
        <v>1</v>
      </c>
      <c r="AW86" s="68">
        <f t="shared" si="45"/>
        <v>1</v>
      </c>
    </row>
    <row r="87" spans="2:49" x14ac:dyDescent="0.25">
      <c r="B87" s="97" t="s">
        <v>43</v>
      </c>
      <c r="C87" s="98" t="s">
        <v>42</v>
      </c>
      <c r="D87" s="99">
        <v>0.17316806416332484</v>
      </c>
      <c r="E87" s="99">
        <v>0.20736814553068969</v>
      </c>
      <c r="F87" s="99">
        <v>0.21396370361807884</v>
      </c>
      <c r="G87" s="99">
        <v>0.18885627122546481</v>
      </c>
      <c r="H87" s="99">
        <v>0.19997865756055916</v>
      </c>
      <c r="I87" s="99">
        <v>0.18752837899197822</v>
      </c>
      <c r="J87" s="99">
        <v>0.22720591721587408</v>
      </c>
      <c r="K87" s="99">
        <v>0.27655748233782917</v>
      </c>
      <c r="L87" s="99">
        <v>0.27181721823106819</v>
      </c>
      <c r="M87" s="99">
        <v>0.2698188311446747</v>
      </c>
      <c r="N87" s="99">
        <v>0.26025172553796183</v>
      </c>
      <c r="O87" s="99">
        <v>0.28895685286797995</v>
      </c>
      <c r="P87" s="99">
        <v>0.28079710144927539</v>
      </c>
      <c r="Q87" s="99">
        <v>0.27734004819538083</v>
      </c>
      <c r="R87" s="99">
        <v>0.27461561406838952</v>
      </c>
      <c r="S87" s="99">
        <v>0.26166339806093419</v>
      </c>
      <c r="T87" s="99">
        <v>0.24724869675109262</v>
      </c>
      <c r="U87" s="99">
        <v>0.22831582077716098</v>
      </c>
      <c r="V87" s="99">
        <v>0.23183422520778776</v>
      </c>
      <c r="W87" s="99">
        <v>0.23156901792264961</v>
      </c>
      <c r="X87" s="99">
        <v>0.26545194020602586</v>
      </c>
      <c r="Y87" s="99">
        <v>0.27754042208390117</v>
      </c>
      <c r="Z87" s="100">
        <v>0.18072979979730042</v>
      </c>
      <c r="AA87" s="109">
        <f t="shared" si="23"/>
        <v>1</v>
      </c>
      <c r="AB87" s="77">
        <f t="shared" si="25"/>
        <v>1</v>
      </c>
      <c r="AC87" s="77">
        <f t="shared" si="26"/>
        <v>1</v>
      </c>
      <c r="AD87" s="77">
        <f t="shared" si="27"/>
        <v>1</v>
      </c>
      <c r="AE87" s="77">
        <f t="shared" si="28"/>
        <v>1</v>
      </c>
      <c r="AF87" s="77">
        <f t="shared" si="29"/>
        <v>1</v>
      </c>
      <c r="AG87" s="77">
        <f t="shared" si="30"/>
        <v>1</v>
      </c>
      <c r="AH87" s="77">
        <f t="shared" si="31"/>
        <v>1</v>
      </c>
      <c r="AI87" s="77">
        <f t="shared" si="32"/>
        <v>1</v>
      </c>
      <c r="AJ87" s="77">
        <f t="shared" si="33"/>
        <v>1</v>
      </c>
      <c r="AK87" s="77">
        <f t="shared" si="34"/>
        <v>1</v>
      </c>
      <c r="AL87" s="77">
        <f t="shared" si="35"/>
        <v>1</v>
      </c>
      <c r="AM87" s="77">
        <f t="shared" si="36"/>
        <v>1</v>
      </c>
      <c r="AN87" s="77">
        <f t="shared" si="37"/>
        <v>1</v>
      </c>
      <c r="AO87" s="77">
        <f t="shared" si="38"/>
        <v>1</v>
      </c>
      <c r="AP87" s="77">
        <f t="shared" si="39"/>
        <v>1</v>
      </c>
      <c r="AQ87" s="77">
        <f t="shared" si="40"/>
        <v>1</v>
      </c>
      <c r="AR87" s="77">
        <f t="shared" si="41"/>
        <v>1</v>
      </c>
      <c r="AS87" s="77">
        <f t="shared" si="42"/>
        <v>1</v>
      </c>
      <c r="AT87" s="77">
        <f t="shared" si="43"/>
        <v>1</v>
      </c>
      <c r="AU87" s="77">
        <f t="shared" si="44"/>
        <v>1</v>
      </c>
      <c r="AV87" s="77">
        <f t="shared" si="45"/>
        <v>1</v>
      </c>
      <c r="AW87" s="68">
        <f t="shared" si="45"/>
        <v>1</v>
      </c>
    </row>
    <row r="88" spans="2:49" x14ac:dyDescent="0.25">
      <c r="B88" s="97" t="s">
        <v>41</v>
      </c>
      <c r="C88" s="98" t="s">
        <v>40</v>
      </c>
      <c r="D88" s="99">
        <v>8.5865784822395805E-2</v>
      </c>
      <c r="E88" s="99">
        <v>8.9990399676620689E-2</v>
      </c>
      <c r="F88" s="99">
        <v>8.4420104886991226E-2</v>
      </c>
      <c r="G88" s="99">
        <v>9.3656764820339869E-2</v>
      </c>
      <c r="H88" s="99">
        <v>9.9850845210473979E-2</v>
      </c>
      <c r="I88" s="99">
        <v>0.10271927701121601</v>
      </c>
      <c r="J88" s="99">
        <v>0.1150965250965251</v>
      </c>
      <c r="K88" s="99">
        <v>0.10273309502532023</v>
      </c>
      <c r="L88" s="99">
        <v>0.11816666075419489</v>
      </c>
      <c r="M88" s="99">
        <v>0.12033631108775618</v>
      </c>
      <c r="N88" s="99">
        <v>0.12644868240873719</v>
      </c>
      <c r="O88" s="99">
        <v>0.14201480786626017</v>
      </c>
      <c r="P88" s="99">
        <v>0.14897724193985371</v>
      </c>
      <c r="Q88" s="99">
        <v>0.15221457785105103</v>
      </c>
      <c r="R88" s="99">
        <v>0.16139416826595679</v>
      </c>
      <c r="S88" s="99">
        <v>0.1641732873632139</v>
      </c>
      <c r="T88" s="99">
        <v>0.17371470151968879</v>
      </c>
      <c r="U88" s="99">
        <v>0.18185503486298038</v>
      </c>
      <c r="V88" s="99">
        <v>0.17612986444060455</v>
      </c>
      <c r="W88" s="99">
        <v>0.20356135058869321</v>
      </c>
      <c r="X88" s="99">
        <v>0.21591367939342276</v>
      </c>
      <c r="Y88" s="99">
        <v>0.23613168027757797</v>
      </c>
      <c r="Z88" s="100">
        <v>0.19096101745376748</v>
      </c>
      <c r="AA88" s="109">
        <f t="shared" si="23"/>
        <v>1</v>
      </c>
      <c r="AB88" s="77">
        <f t="shared" si="25"/>
        <v>0</v>
      </c>
      <c r="AC88" s="77">
        <f t="shared" si="26"/>
        <v>0</v>
      </c>
      <c r="AD88" s="77">
        <f t="shared" si="27"/>
        <v>0</v>
      </c>
      <c r="AE88" s="77">
        <f t="shared" si="28"/>
        <v>0</v>
      </c>
      <c r="AF88" s="77">
        <f t="shared" si="29"/>
        <v>0</v>
      </c>
      <c r="AG88" s="77">
        <f t="shared" si="30"/>
        <v>1</v>
      </c>
      <c r="AH88" s="77">
        <f t="shared" si="31"/>
        <v>1</v>
      </c>
      <c r="AI88" s="77">
        <f t="shared" si="32"/>
        <v>1</v>
      </c>
      <c r="AJ88" s="77">
        <f t="shared" si="33"/>
        <v>1</v>
      </c>
      <c r="AK88" s="77">
        <f t="shared" si="34"/>
        <v>1</v>
      </c>
      <c r="AL88" s="77">
        <f t="shared" si="35"/>
        <v>1</v>
      </c>
      <c r="AM88" s="77">
        <f t="shared" si="36"/>
        <v>1</v>
      </c>
      <c r="AN88" s="77">
        <f t="shared" si="37"/>
        <v>1</v>
      </c>
      <c r="AO88" s="77">
        <f t="shared" si="38"/>
        <v>1</v>
      </c>
      <c r="AP88" s="77">
        <f t="shared" si="39"/>
        <v>1</v>
      </c>
      <c r="AQ88" s="77">
        <f t="shared" si="40"/>
        <v>1</v>
      </c>
      <c r="AR88" s="77">
        <f t="shared" si="41"/>
        <v>1</v>
      </c>
      <c r="AS88" s="77">
        <f t="shared" si="42"/>
        <v>1</v>
      </c>
      <c r="AT88" s="77">
        <f t="shared" si="43"/>
        <v>1</v>
      </c>
      <c r="AU88" s="77">
        <f t="shared" si="44"/>
        <v>1</v>
      </c>
      <c r="AV88" s="77">
        <f t="shared" si="45"/>
        <v>1</v>
      </c>
      <c r="AW88" s="68">
        <f t="shared" si="45"/>
        <v>1</v>
      </c>
    </row>
    <row r="89" spans="2:49" x14ac:dyDescent="0.25">
      <c r="B89" s="97" t="s">
        <v>39</v>
      </c>
      <c r="C89" s="98" t="s">
        <v>38</v>
      </c>
      <c r="D89" s="99">
        <v>0.21744026022769924</v>
      </c>
      <c r="E89" s="99">
        <v>0.20792971389952691</v>
      </c>
      <c r="F89" s="99">
        <v>0.18269318910990925</v>
      </c>
      <c r="G89" s="99">
        <v>0.17206562894404712</v>
      </c>
      <c r="H89" s="99">
        <v>0.19557867360208062</v>
      </c>
      <c r="I89" s="99">
        <v>0.19630317216885948</v>
      </c>
      <c r="J89" s="99">
        <v>0.16193455245428295</v>
      </c>
      <c r="K89" s="99">
        <v>0.16799431009957325</v>
      </c>
      <c r="L89" s="99">
        <v>0.14773504858355002</v>
      </c>
      <c r="M89" s="99">
        <v>0.14372172637241717</v>
      </c>
      <c r="N89" s="99">
        <v>0.1412460308770393</v>
      </c>
      <c r="O89" s="99">
        <v>0.15165031222123104</v>
      </c>
      <c r="P89" s="99">
        <v>0.1394422310756972</v>
      </c>
      <c r="Q89" s="99">
        <v>0.1596433911069273</v>
      </c>
      <c r="R89" s="99">
        <v>0.16839083572550506</v>
      </c>
      <c r="S89" s="99">
        <v>0.17672043282601002</v>
      </c>
      <c r="T89" s="99">
        <v>0.17641934078698998</v>
      </c>
      <c r="U89" s="99">
        <v>0.16034565530484879</v>
      </c>
      <c r="V89" s="99">
        <v>0.16387484857345755</v>
      </c>
      <c r="W89" s="99">
        <v>0.18547454857097301</v>
      </c>
      <c r="X89" s="99">
        <v>0.18696296296296297</v>
      </c>
      <c r="Y89" s="99">
        <v>0.2010521825678942</v>
      </c>
      <c r="Z89" s="100">
        <v>0.69671326288357505</v>
      </c>
      <c r="AA89" s="109">
        <f t="shared" si="23"/>
        <v>1</v>
      </c>
      <c r="AB89" s="77">
        <f t="shared" si="25"/>
        <v>1</v>
      </c>
      <c r="AC89" s="77">
        <f t="shared" si="26"/>
        <v>1</v>
      </c>
      <c r="AD89" s="77">
        <f t="shared" si="27"/>
        <v>1</v>
      </c>
      <c r="AE89" s="77">
        <f t="shared" si="28"/>
        <v>1</v>
      </c>
      <c r="AF89" s="77">
        <f t="shared" si="29"/>
        <v>1</v>
      </c>
      <c r="AG89" s="77">
        <f t="shared" si="30"/>
        <v>1</v>
      </c>
      <c r="AH89" s="77">
        <f t="shared" si="31"/>
        <v>1</v>
      </c>
      <c r="AI89" s="77">
        <f t="shared" si="32"/>
        <v>1</v>
      </c>
      <c r="AJ89" s="77">
        <f t="shared" si="33"/>
        <v>1</v>
      </c>
      <c r="AK89" s="77">
        <f t="shared" si="34"/>
        <v>1</v>
      </c>
      <c r="AL89" s="77">
        <f t="shared" si="35"/>
        <v>1</v>
      </c>
      <c r="AM89" s="77">
        <f t="shared" si="36"/>
        <v>1</v>
      </c>
      <c r="AN89" s="77">
        <f t="shared" si="37"/>
        <v>1</v>
      </c>
      <c r="AO89" s="77">
        <f t="shared" si="38"/>
        <v>1</v>
      </c>
      <c r="AP89" s="77">
        <f t="shared" si="39"/>
        <v>1</v>
      </c>
      <c r="AQ89" s="77">
        <f t="shared" si="40"/>
        <v>1</v>
      </c>
      <c r="AR89" s="77">
        <f t="shared" si="41"/>
        <v>1</v>
      </c>
      <c r="AS89" s="77">
        <f t="shared" si="42"/>
        <v>1</v>
      </c>
      <c r="AT89" s="77">
        <f t="shared" si="43"/>
        <v>1</v>
      </c>
      <c r="AU89" s="77">
        <f t="shared" si="44"/>
        <v>1</v>
      </c>
      <c r="AV89" s="77">
        <f t="shared" si="45"/>
        <v>1</v>
      </c>
      <c r="AW89" s="68">
        <f t="shared" si="45"/>
        <v>1</v>
      </c>
    </row>
    <row r="90" spans="2:49" x14ac:dyDescent="0.25">
      <c r="B90" s="97" t="s">
        <v>37</v>
      </c>
      <c r="C90" s="98" t="s">
        <v>36</v>
      </c>
      <c r="D90" s="99">
        <v>2.6420079260237781E-3</v>
      </c>
      <c r="E90" s="99">
        <v>8.3870967741935479E-3</v>
      </c>
      <c r="F90" s="99">
        <v>8.4951456310679609E-3</v>
      </c>
      <c r="G90" s="99">
        <v>7.4798619102416572E-3</v>
      </c>
      <c r="H90" s="99">
        <v>2.3710729104919974E-3</v>
      </c>
      <c r="I90" s="99">
        <v>2.2988505747126436E-3</v>
      </c>
      <c r="J90" s="99">
        <v>2.2271714922048997E-3</v>
      </c>
      <c r="K90" s="99">
        <v>2.1459227467811159E-3</v>
      </c>
      <c r="L90" s="99">
        <v>3.6781609195402297E-3</v>
      </c>
      <c r="M90" s="99">
        <v>4.9059689288634507E-3</v>
      </c>
      <c r="N90" s="99">
        <v>3.3247137052087182E-3</v>
      </c>
      <c r="O90" s="99">
        <v>8.2882882882882886E-3</v>
      </c>
      <c r="P90" s="99">
        <v>3.6423841059602651E-3</v>
      </c>
      <c r="Q90" s="99">
        <v>7.3085478233238001E-3</v>
      </c>
      <c r="R90" s="99">
        <v>8.0405002977963075E-3</v>
      </c>
      <c r="S90" s="99">
        <v>4.404073768235618E-3</v>
      </c>
      <c r="T90" s="99">
        <v>2.7918781725888324E-3</v>
      </c>
      <c r="U90" s="99">
        <v>1.0994502748625687E-2</v>
      </c>
      <c r="V90" s="99">
        <v>1.6650808753568031E-3</v>
      </c>
      <c r="W90" s="99">
        <v>1.4418125643666324E-3</v>
      </c>
      <c r="X90" s="99">
        <v>1.2808783165599268E-3</v>
      </c>
      <c r="Y90" s="99">
        <v>1.2254901960784314E-3</v>
      </c>
      <c r="Z90" s="100">
        <v>0</v>
      </c>
      <c r="AA90" s="109">
        <f t="shared" si="23"/>
        <v>0</v>
      </c>
      <c r="AB90" s="77">
        <f t="shared" si="25"/>
        <v>0</v>
      </c>
      <c r="AC90" s="77">
        <f t="shared" si="26"/>
        <v>0</v>
      </c>
      <c r="AD90" s="77">
        <f t="shared" si="27"/>
        <v>0</v>
      </c>
      <c r="AE90" s="77">
        <f t="shared" si="28"/>
        <v>0</v>
      </c>
      <c r="AF90" s="77">
        <f t="shared" si="29"/>
        <v>0</v>
      </c>
      <c r="AG90" s="77">
        <f t="shared" si="30"/>
        <v>0</v>
      </c>
      <c r="AH90" s="77">
        <f t="shared" si="31"/>
        <v>0</v>
      </c>
      <c r="AI90" s="77">
        <f t="shared" si="32"/>
        <v>0</v>
      </c>
      <c r="AJ90" s="77">
        <f t="shared" si="33"/>
        <v>0</v>
      </c>
      <c r="AK90" s="77">
        <f t="shared" si="34"/>
        <v>0</v>
      </c>
      <c r="AL90" s="77">
        <f t="shared" si="35"/>
        <v>0</v>
      </c>
      <c r="AM90" s="77">
        <f t="shared" si="36"/>
        <v>0</v>
      </c>
      <c r="AN90" s="77">
        <f t="shared" si="37"/>
        <v>0</v>
      </c>
      <c r="AO90" s="77">
        <f t="shared" si="38"/>
        <v>0</v>
      </c>
      <c r="AP90" s="77">
        <f t="shared" si="39"/>
        <v>0</v>
      </c>
      <c r="AQ90" s="77">
        <f t="shared" si="40"/>
        <v>0</v>
      </c>
      <c r="AR90" s="77">
        <f t="shared" si="41"/>
        <v>0</v>
      </c>
      <c r="AS90" s="77">
        <f t="shared" si="42"/>
        <v>0</v>
      </c>
      <c r="AT90" s="77">
        <f t="shared" si="43"/>
        <v>0</v>
      </c>
      <c r="AU90" s="77">
        <f t="shared" si="44"/>
        <v>0</v>
      </c>
      <c r="AV90" s="77">
        <f t="shared" si="45"/>
        <v>0</v>
      </c>
      <c r="AW90" s="68">
        <f t="shared" si="45"/>
        <v>0</v>
      </c>
    </row>
    <row r="91" spans="2:49" x14ac:dyDescent="0.25">
      <c r="B91" s="97" t="s">
        <v>35</v>
      </c>
      <c r="C91" s="98" t="s">
        <v>34</v>
      </c>
      <c r="D91" s="99">
        <v>0.1140962015651842</v>
      </c>
      <c r="E91" s="99">
        <v>0.11048387096774194</v>
      </c>
      <c r="F91" s="99">
        <v>0.11271944632005401</v>
      </c>
      <c r="G91" s="99">
        <v>0.12724338790931991</v>
      </c>
      <c r="H91" s="99">
        <v>0.1271311942282134</v>
      </c>
      <c r="I91" s="99">
        <v>0.13521371394049236</v>
      </c>
      <c r="J91" s="99">
        <v>0.1401130789680608</v>
      </c>
      <c r="K91" s="99">
        <v>0.15038887227041581</v>
      </c>
      <c r="L91" s="99">
        <v>0.16392264001725501</v>
      </c>
      <c r="M91" s="99">
        <v>0.17007276398704871</v>
      </c>
      <c r="N91" s="99">
        <v>0.17039181365288811</v>
      </c>
      <c r="O91" s="99">
        <v>0.18751047497737405</v>
      </c>
      <c r="P91" s="99">
        <v>0.20496434817704831</v>
      </c>
      <c r="Q91" s="99">
        <v>0.20913335086796422</v>
      </c>
      <c r="R91" s="99">
        <v>0.20753180023811016</v>
      </c>
      <c r="S91" s="99">
        <v>0.19236304620755121</v>
      </c>
      <c r="T91" s="99">
        <v>0.18485895221646517</v>
      </c>
      <c r="U91" s="99">
        <v>0.18537837616407679</v>
      </c>
      <c r="V91" s="99">
        <v>0.17449508628027549</v>
      </c>
      <c r="W91" s="99">
        <v>0.1858974358974359</v>
      </c>
      <c r="X91" s="99">
        <v>0.19501979195434041</v>
      </c>
      <c r="Y91" s="99">
        <v>0.22353092894295662</v>
      </c>
      <c r="Z91" s="100">
        <v>7.2537430318898963E-2</v>
      </c>
      <c r="AA91" s="109">
        <f t="shared" si="23"/>
        <v>0</v>
      </c>
      <c r="AB91" s="77">
        <f t="shared" si="25"/>
        <v>1</v>
      </c>
      <c r="AC91" s="77">
        <f t="shared" si="26"/>
        <v>1</v>
      </c>
      <c r="AD91" s="77">
        <f t="shared" si="27"/>
        <v>1</v>
      </c>
      <c r="AE91" s="77">
        <f t="shared" si="28"/>
        <v>1</v>
      </c>
      <c r="AF91" s="77">
        <f t="shared" si="29"/>
        <v>1</v>
      </c>
      <c r="AG91" s="77">
        <f t="shared" si="30"/>
        <v>1</v>
      </c>
      <c r="AH91" s="77">
        <f t="shared" si="31"/>
        <v>1</v>
      </c>
      <c r="AI91" s="77">
        <f t="shared" si="32"/>
        <v>1</v>
      </c>
      <c r="AJ91" s="77">
        <f t="shared" si="33"/>
        <v>1</v>
      </c>
      <c r="AK91" s="77">
        <f t="shared" si="34"/>
        <v>1</v>
      </c>
      <c r="AL91" s="77">
        <f t="shared" si="35"/>
        <v>1</v>
      </c>
      <c r="AM91" s="77">
        <f t="shared" si="36"/>
        <v>1</v>
      </c>
      <c r="AN91" s="77">
        <f t="shared" si="37"/>
        <v>1</v>
      </c>
      <c r="AO91" s="77">
        <f t="shared" si="38"/>
        <v>1</v>
      </c>
      <c r="AP91" s="77">
        <f t="shared" si="39"/>
        <v>1</v>
      </c>
      <c r="AQ91" s="77">
        <f t="shared" si="40"/>
        <v>1</v>
      </c>
      <c r="AR91" s="77">
        <f t="shared" si="41"/>
        <v>1</v>
      </c>
      <c r="AS91" s="77">
        <f t="shared" si="42"/>
        <v>1</v>
      </c>
      <c r="AT91" s="77">
        <f t="shared" si="43"/>
        <v>1</v>
      </c>
      <c r="AU91" s="77">
        <f t="shared" si="44"/>
        <v>1</v>
      </c>
      <c r="AV91" s="77">
        <f t="shared" si="45"/>
        <v>1</v>
      </c>
      <c r="AW91" s="68">
        <f t="shared" si="45"/>
        <v>1</v>
      </c>
    </row>
    <row r="92" spans="2:49" x14ac:dyDescent="0.25">
      <c r="B92" s="97" t="s">
        <v>33</v>
      </c>
      <c r="C92" s="98" t="s">
        <v>32</v>
      </c>
      <c r="D92" s="99">
        <v>6.7216898650066442E-2</v>
      </c>
      <c r="E92" s="99">
        <v>7.0314926392943664E-2</v>
      </c>
      <c r="F92" s="99">
        <v>7.6955074875207988E-2</v>
      </c>
      <c r="G92" s="99">
        <v>7.8426109828761609E-2</v>
      </c>
      <c r="H92" s="99">
        <v>7.8752074992676502E-2</v>
      </c>
      <c r="I92" s="99">
        <v>8.3231850117096023E-2</v>
      </c>
      <c r="J92" s="99">
        <v>7.6971637281868607E-2</v>
      </c>
      <c r="K92" s="99">
        <v>7.9028792436613662E-2</v>
      </c>
      <c r="L92" s="99">
        <v>8.6692974248403235E-2</v>
      </c>
      <c r="M92" s="99">
        <v>8.8669051617142433E-2</v>
      </c>
      <c r="N92" s="99">
        <v>9.5452273863068468E-2</v>
      </c>
      <c r="O92" s="99">
        <v>9.2470771628994544E-2</v>
      </c>
      <c r="P92" s="99">
        <v>0.12348433058683841</v>
      </c>
      <c r="Q92" s="99">
        <v>0.12384865151414751</v>
      </c>
      <c r="R92" s="99">
        <v>0.1067032336245934</v>
      </c>
      <c r="S92" s="99">
        <v>0.11262472366612894</v>
      </c>
      <c r="T92" s="99">
        <v>0.12471854577406777</v>
      </c>
      <c r="U92" s="99">
        <v>0.11733897366168101</v>
      </c>
      <c r="V92" s="99">
        <v>0.11591579045098994</v>
      </c>
      <c r="W92" s="99">
        <v>0.12756327360059116</v>
      </c>
      <c r="X92" s="99">
        <v>0.14101491256302973</v>
      </c>
      <c r="Y92" s="99">
        <v>0.15653040877367896</v>
      </c>
      <c r="Z92" s="100">
        <v>0.100299414288472</v>
      </c>
      <c r="AA92" s="109">
        <f t="shared" si="23"/>
        <v>1</v>
      </c>
      <c r="AB92" s="77">
        <f t="shared" si="25"/>
        <v>0</v>
      </c>
      <c r="AC92" s="77">
        <f t="shared" si="26"/>
        <v>0</v>
      </c>
      <c r="AD92" s="77">
        <f t="shared" si="27"/>
        <v>0</v>
      </c>
      <c r="AE92" s="77">
        <f t="shared" si="28"/>
        <v>0</v>
      </c>
      <c r="AF92" s="77">
        <f t="shared" si="29"/>
        <v>0</v>
      </c>
      <c r="AG92" s="77">
        <f t="shared" si="30"/>
        <v>0</v>
      </c>
      <c r="AH92" s="77">
        <f t="shared" si="31"/>
        <v>0</v>
      </c>
      <c r="AI92" s="77">
        <f t="shared" si="32"/>
        <v>0</v>
      </c>
      <c r="AJ92" s="77">
        <f t="shared" si="33"/>
        <v>0</v>
      </c>
      <c r="AK92" s="77">
        <f t="shared" si="34"/>
        <v>0</v>
      </c>
      <c r="AL92" s="77">
        <f t="shared" si="35"/>
        <v>0</v>
      </c>
      <c r="AM92" s="77">
        <f t="shared" si="36"/>
        <v>0</v>
      </c>
      <c r="AN92" s="77">
        <f t="shared" si="37"/>
        <v>1</v>
      </c>
      <c r="AO92" s="77">
        <f t="shared" si="38"/>
        <v>1</v>
      </c>
      <c r="AP92" s="77">
        <f t="shared" si="39"/>
        <v>1</v>
      </c>
      <c r="AQ92" s="77">
        <f t="shared" si="40"/>
        <v>1</v>
      </c>
      <c r="AR92" s="77">
        <f t="shared" si="41"/>
        <v>1</v>
      </c>
      <c r="AS92" s="77">
        <f t="shared" si="42"/>
        <v>1</v>
      </c>
      <c r="AT92" s="77">
        <f t="shared" si="43"/>
        <v>1</v>
      </c>
      <c r="AU92" s="77">
        <f t="shared" si="44"/>
        <v>1</v>
      </c>
      <c r="AV92" s="77">
        <f t="shared" si="45"/>
        <v>1</v>
      </c>
      <c r="AW92" s="68">
        <f t="shared" si="45"/>
        <v>1</v>
      </c>
    </row>
    <row r="93" spans="2:49" x14ac:dyDescent="0.25">
      <c r="B93" s="97" t="s">
        <v>31</v>
      </c>
      <c r="C93" s="98" t="s">
        <v>30</v>
      </c>
      <c r="D93" s="99">
        <v>1.2917594654788419E-2</v>
      </c>
      <c r="E93" s="99">
        <v>1.2703453751488685E-2</v>
      </c>
      <c r="F93" s="99">
        <v>1.2748091603053435E-2</v>
      </c>
      <c r="G93" s="99">
        <v>1.2564567918469915E-2</v>
      </c>
      <c r="H93" s="99">
        <v>1.1429313591791675E-2</v>
      </c>
      <c r="I93" s="99">
        <v>1.1927788523533205E-2</v>
      </c>
      <c r="J93" s="99">
        <v>1.2259858442871587E-2</v>
      </c>
      <c r="K93" s="99">
        <v>1.2190142898804317E-2</v>
      </c>
      <c r="L93" s="99">
        <v>1.2690212813745858E-2</v>
      </c>
      <c r="M93" s="99">
        <v>1.2280254777070064E-2</v>
      </c>
      <c r="N93" s="99">
        <v>1.2111229532022091E-2</v>
      </c>
      <c r="O93" s="99">
        <v>1.2607670468216158E-2</v>
      </c>
      <c r="P93" s="99">
        <v>1.2191276931161324E-2</v>
      </c>
      <c r="Q93" s="99">
        <v>1.2813076720274189E-2</v>
      </c>
      <c r="R93" s="99">
        <v>1.2573260531984171E-2</v>
      </c>
      <c r="S93" s="99">
        <v>1.2142071800755294E-2</v>
      </c>
      <c r="T93" s="99">
        <v>1.0938743038981702E-2</v>
      </c>
      <c r="U93" s="99">
        <v>1.1516314779270634E-2</v>
      </c>
      <c r="V93" s="99">
        <v>1.2198900162652002E-2</v>
      </c>
      <c r="W93" s="99">
        <v>1.2713282034125126E-2</v>
      </c>
      <c r="X93" s="99">
        <v>1.3238961419979463E-2</v>
      </c>
      <c r="Y93" s="99">
        <v>1.2615613593678018E-2</v>
      </c>
      <c r="Z93" s="100">
        <v>1.6602782780150226E-2</v>
      </c>
      <c r="AA93" s="109">
        <f t="shared" si="23"/>
        <v>0</v>
      </c>
      <c r="AB93" s="77">
        <f t="shared" si="25"/>
        <v>0</v>
      </c>
      <c r="AC93" s="77">
        <f t="shared" si="26"/>
        <v>0</v>
      </c>
      <c r="AD93" s="77">
        <f t="shared" si="27"/>
        <v>0</v>
      </c>
      <c r="AE93" s="77">
        <f t="shared" si="28"/>
        <v>0</v>
      </c>
      <c r="AF93" s="77">
        <f t="shared" si="29"/>
        <v>0</v>
      </c>
      <c r="AG93" s="77">
        <f t="shared" si="30"/>
        <v>0</v>
      </c>
      <c r="AH93" s="77">
        <f t="shared" si="31"/>
        <v>0</v>
      </c>
      <c r="AI93" s="77">
        <f t="shared" si="32"/>
        <v>0</v>
      </c>
      <c r="AJ93" s="77">
        <f t="shared" si="33"/>
        <v>0</v>
      </c>
      <c r="AK93" s="77">
        <f t="shared" si="34"/>
        <v>0</v>
      </c>
      <c r="AL93" s="77">
        <f t="shared" si="35"/>
        <v>0</v>
      </c>
      <c r="AM93" s="77">
        <f t="shared" si="36"/>
        <v>0</v>
      </c>
      <c r="AN93" s="77">
        <f t="shared" si="37"/>
        <v>0</v>
      </c>
      <c r="AO93" s="77">
        <f t="shared" si="38"/>
        <v>0</v>
      </c>
      <c r="AP93" s="77">
        <f t="shared" si="39"/>
        <v>0</v>
      </c>
      <c r="AQ93" s="77">
        <f t="shared" si="40"/>
        <v>0</v>
      </c>
      <c r="AR93" s="77">
        <f t="shared" si="41"/>
        <v>0</v>
      </c>
      <c r="AS93" s="77">
        <f t="shared" si="42"/>
        <v>0</v>
      </c>
      <c r="AT93" s="77">
        <f t="shared" si="43"/>
        <v>0</v>
      </c>
      <c r="AU93" s="77">
        <f t="shared" si="44"/>
        <v>0</v>
      </c>
      <c r="AV93" s="77">
        <f t="shared" si="45"/>
        <v>0</v>
      </c>
      <c r="AW93" s="68">
        <f t="shared" si="45"/>
        <v>0</v>
      </c>
    </row>
    <row r="94" spans="2:49" x14ac:dyDescent="0.25">
      <c r="B94" s="97" t="s">
        <v>29</v>
      </c>
      <c r="C94" s="98" t="s">
        <v>28</v>
      </c>
      <c r="D94" s="99">
        <v>3.0625265844321566E-2</v>
      </c>
      <c r="E94" s="99">
        <v>3.1794095382286149E-2</v>
      </c>
      <c r="F94" s="99">
        <v>3.1835868411743899E-2</v>
      </c>
      <c r="G94" s="99">
        <v>3.029326458266194E-2</v>
      </c>
      <c r="H94" s="99">
        <v>2.9120559114735003E-2</v>
      </c>
      <c r="I94" s="99">
        <v>2.6569343065693432E-2</v>
      </c>
      <c r="J94" s="99">
        <v>2.5475923852183651E-2</v>
      </c>
      <c r="K94" s="99">
        <v>2.5223331581713086E-2</v>
      </c>
      <c r="L94" s="99">
        <v>2.308247174801635E-2</v>
      </c>
      <c r="M94" s="99">
        <v>2.4363715466608659E-2</v>
      </c>
      <c r="N94" s="99">
        <v>2.34981610134859E-2</v>
      </c>
      <c r="O94" s="99">
        <v>2.5981524249422634E-2</v>
      </c>
      <c r="P94" s="99">
        <v>3.0571992110453649E-2</v>
      </c>
      <c r="Q94" s="99">
        <v>3.3472012102874434E-2</v>
      </c>
      <c r="R94" s="99">
        <v>3.6488439306358381E-2</v>
      </c>
      <c r="S94" s="99">
        <v>4.1356793034645387E-2</v>
      </c>
      <c r="T94" s="99">
        <v>4.3318777292576417E-2</v>
      </c>
      <c r="U94" s="99">
        <v>4.2854732579719924E-2</v>
      </c>
      <c r="V94" s="99">
        <v>4.3199737187910647E-2</v>
      </c>
      <c r="W94" s="99">
        <v>4.0175082069720182E-2</v>
      </c>
      <c r="X94" s="99">
        <v>4.0454914703493092E-2</v>
      </c>
      <c r="Y94" s="99">
        <v>4.0719841390879974E-2</v>
      </c>
      <c r="Z94" s="100">
        <v>2.1752446753462149E-2</v>
      </c>
      <c r="AA94" s="109">
        <f t="shared" si="23"/>
        <v>0</v>
      </c>
      <c r="AB94" s="77">
        <f t="shared" si="25"/>
        <v>0</v>
      </c>
      <c r="AC94" s="77">
        <f t="shared" si="26"/>
        <v>0</v>
      </c>
      <c r="AD94" s="77">
        <f t="shared" si="27"/>
        <v>0</v>
      </c>
      <c r="AE94" s="77">
        <f t="shared" si="28"/>
        <v>0</v>
      </c>
      <c r="AF94" s="77">
        <f t="shared" si="29"/>
        <v>0</v>
      </c>
      <c r="AG94" s="77">
        <f t="shared" si="30"/>
        <v>0</v>
      </c>
      <c r="AH94" s="77">
        <f t="shared" si="31"/>
        <v>0</v>
      </c>
      <c r="AI94" s="77">
        <f t="shared" si="32"/>
        <v>0</v>
      </c>
      <c r="AJ94" s="77">
        <f t="shared" si="33"/>
        <v>0</v>
      </c>
      <c r="AK94" s="77">
        <f t="shared" si="34"/>
        <v>0</v>
      </c>
      <c r="AL94" s="77">
        <f t="shared" si="35"/>
        <v>0</v>
      </c>
      <c r="AM94" s="77">
        <f t="shared" si="36"/>
        <v>0</v>
      </c>
      <c r="AN94" s="77">
        <f t="shared" si="37"/>
        <v>0</v>
      </c>
      <c r="AO94" s="77">
        <f t="shared" si="38"/>
        <v>0</v>
      </c>
      <c r="AP94" s="77">
        <f t="shared" si="39"/>
        <v>0</v>
      </c>
      <c r="AQ94" s="77">
        <f t="shared" si="40"/>
        <v>0</v>
      </c>
      <c r="AR94" s="77">
        <f t="shared" si="41"/>
        <v>0</v>
      </c>
      <c r="AS94" s="77">
        <f t="shared" si="42"/>
        <v>0</v>
      </c>
      <c r="AT94" s="77">
        <f t="shared" si="43"/>
        <v>0</v>
      </c>
      <c r="AU94" s="77">
        <f t="shared" si="44"/>
        <v>0</v>
      </c>
      <c r="AV94" s="77">
        <f t="shared" si="45"/>
        <v>0</v>
      </c>
      <c r="AW94" s="68">
        <f t="shared" si="45"/>
        <v>0</v>
      </c>
    </row>
    <row r="95" spans="2:49" x14ac:dyDescent="0.25">
      <c r="B95" s="97" t="s">
        <v>27</v>
      </c>
      <c r="C95" s="98" t="s">
        <v>26</v>
      </c>
      <c r="D95" s="99">
        <v>1.2295696506222822E-2</v>
      </c>
      <c r="E95" s="99">
        <v>1.3847251962883654E-2</v>
      </c>
      <c r="F95" s="99">
        <v>1.3010908135103168E-2</v>
      </c>
      <c r="G95" s="99">
        <v>1.3459812844507115E-2</v>
      </c>
      <c r="H95" s="99">
        <v>1.3071125765426284E-2</v>
      </c>
      <c r="I95" s="99">
        <v>1.1378848728246318E-2</v>
      </c>
      <c r="J95" s="99">
        <v>1.0937164915290586E-2</v>
      </c>
      <c r="K95" s="99">
        <v>1.0070907409310451E-2</v>
      </c>
      <c r="L95" s="99">
        <v>9.7467749641662691E-3</v>
      </c>
      <c r="M95" s="99">
        <v>1.0429447852760737E-2</v>
      </c>
      <c r="N95" s="99">
        <v>9.4669848846459827E-3</v>
      </c>
      <c r="O95" s="99">
        <v>9.8241617427208654E-3</v>
      </c>
      <c r="P95" s="99">
        <v>1.0949150265332169E-2</v>
      </c>
      <c r="Q95" s="99">
        <v>1.5208631223189913E-2</v>
      </c>
      <c r="R95" s="99">
        <v>1.6139044072004966E-2</v>
      </c>
      <c r="S95" s="99">
        <v>1.6915837750908332E-2</v>
      </c>
      <c r="T95" s="99">
        <v>1.6775190376338154E-2</v>
      </c>
      <c r="U95" s="99">
        <v>1.449671772428884E-2</v>
      </c>
      <c r="V95" s="99">
        <v>1.3891056656781645E-2</v>
      </c>
      <c r="W95" s="99">
        <v>1.367796439706326E-2</v>
      </c>
      <c r="X95" s="99">
        <v>1.3905311450598307E-2</v>
      </c>
      <c r="Y95" s="99">
        <v>1.4490103761941766E-2</v>
      </c>
      <c r="Z95" s="100">
        <v>1.3599165323251672E-2</v>
      </c>
      <c r="AA95" s="109">
        <f t="shared" si="23"/>
        <v>0</v>
      </c>
      <c r="AB95" s="77">
        <f t="shared" si="25"/>
        <v>0</v>
      </c>
      <c r="AC95" s="77">
        <f t="shared" si="26"/>
        <v>0</v>
      </c>
      <c r="AD95" s="77">
        <f t="shared" si="27"/>
        <v>0</v>
      </c>
      <c r="AE95" s="77">
        <f t="shared" si="28"/>
        <v>0</v>
      </c>
      <c r="AF95" s="77">
        <f t="shared" si="29"/>
        <v>0</v>
      </c>
      <c r="AG95" s="77">
        <f t="shared" si="30"/>
        <v>0</v>
      </c>
      <c r="AH95" s="77">
        <f t="shared" si="31"/>
        <v>0</v>
      </c>
      <c r="AI95" s="77">
        <f t="shared" si="32"/>
        <v>0</v>
      </c>
      <c r="AJ95" s="77">
        <f t="shared" si="33"/>
        <v>0</v>
      </c>
      <c r="AK95" s="77">
        <f t="shared" si="34"/>
        <v>0</v>
      </c>
      <c r="AL95" s="77">
        <f t="shared" si="35"/>
        <v>0</v>
      </c>
      <c r="AM95" s="77">
        <f t="shared" si="36"/>
        <v>0</v>
      </c>
      <c r="AN95" s="77">
        <f t="shared" si="37"/>
        <v>0</v>
      </c>
      <c r="AO95" s="77">
        <f t="shared" si="38"/>
        <v>0</v>
      </c>
      <c r="AP95" s="77">
        <f t="shared" si="39"/>
        <v>0</v>
      </c>
      <c r="AQ95" s="77">
        <f t="shared" si="40"/>
        <v>0</v>
      </c>
      <c r="AR95" s="77">
        <f t="shared" si="41"/>
        <v>0</v>
      </c>
      <c r="AS95" s="77">
        <f t="shared" si="42"/>
        <v>0</v>
      </c>
      <c r="AT95" s="77">
        <f t="shared" si="43"/>
        <v>0</v>
      </c>
      <c r="AU95" s="77">
        <f t="shared" si="44"/>
        <v>0</v>
      </c>
      <c r="AV95" s="77">
        <f t="shared" si="45"/>
        <v>0</v>
      </c>
      <c r="AW95" s="68">
        <f t="shared" si="45"/>
        <v>0</v>
      </c>
    </row>
    <row r="96" spans="2:49" x14ac:dyDescent="0.25">
      <c r="B96" s="97" t="s">
        <v>25</v>
      </c>
      <c r="C96" s="98" t="s">
        <v>24</v>
      </c>
      <c r="D96" s="99">
        <v>0.51006747932085328</v>
      </c>
      <c r="E96" s="99">
        <v>0.52414237557009713</v>
      </c>
      <c r="F96" s="99">
        <v>0.52827998750055805</v>
      </c>
      <c r="G96" s="99">
        <v>0.56114285714285717</v>
      </c>
      <c r="H96" s="99">
        <v>0.55343587297802155</v>
      </c>
      <c r="I96" s="99">
        <v>0.56527878487196126</v>
      </c>
      <c r="J96" s="99">
        <v>0.57277652869411377</v>
      </c>
      <c r="K96" s="99">
        <v>0.57000675363452169</v>
      </c>
      <c r="L96" s="99">
        <v>0.60885465549046891</v>
      </c>
      <c r="M96" s="99">
        <v>0.62016558249556475</v>
      </c>
      <c r="N96" s="99">
        <v>0.62806059778899959</v>
      </c>
      <c r="O96" s="99">
        <v>0.62682920556541422</v>
      </c>
      <c r="P96" s="99">
        <v>0.63429969483321058</v>
      </c>
      <c r="Q96" s="99">
        <v>0.6119818878439568</v>
      </c>
      <c r="R96" s="99">
        <v>0.59605732324952876</v>
      </c>
      <c r="S96" s="99">
        <v>0.62339078739147169</v>
      </c>
      <c r="T96" s="99">
        <v>0.63477291159772908</v>
      </c>
      <c r="U96" s="99">
        <v>0.61375204071833289</v>
      </c>
      <c r="V96" s="99">
        <v>0.63330232218756266</v>
      </c>
      <c r="W96" s="99">
        <v>0.66570004070004074</v>
      </c>
      <c r="X96" s="99">
        <v>0.66793764029396385</v>
      </c>
      <c r="Y96" s="99">
        <v>0.69192099513003247</v>
      </c>
      <c r="Z96" s="100">
        <v>0.60715578701162387</v>
      </c>
      <c r="AA96" s="109">
        <f t="shared" si="23"/>
        <v>1</v>
      </c>
      <c r="AB96" s="77">
        <f t="shared" si="25"/>
        <v>1</v>
      </c>
      <c r="AC96" s="77">
        <f t="shared" si="26"/>
        <v>1</v>
      </c>
      <c r="AD96" s="77">
        <f t="shared" si="27"/>
        <v>1</v>
      </c>
      <c r="AE96" s="77">
        <f t="shared" si="28"/>
        <v>1</v>
      </c>
      <c r="AF96" s="77">
        <f t="shared" si="29"/>
        <v>1</v>
      </c>
      <c r="AG96" s="77">
        <f t="shared" si="30"/>
        <v>1</v>
      </c>
      <c r="AH96" s="77">
        <f t="shared" si="31"/>
        <v>1</v>
      </c>
      <c r="AI96" s="77">
        <f t="shared" si="32"/>
        <v>1</v>
      </c>
      <c r="AJ96" s="77">
        <f t="shared" si="33"/>
        <v>1</v>
      </c>
      <c r="AK96" s="77">
        <f t="shared" si="34"/>
        <v>1</v>
      </c>
      <c r="AL96" s="77">
        <f t="shared" si="35"/>
        <v>1</v>
      </c>
      <c r="AM96" s="77">
        <f t="shared" si="36"/>
        <v>1</v>
      </c>
      <c r="AN96" s="77">
        <f t="shared" si="37"/>
        <v>1</v>
      </c>
      <c r="AO96" s="77">
        <f t="shared" si="38"/>
        <v>1</v>
      </c>
      <c r="AP96" s="77">
        <f t="shared" si="39"/>
        <v>1</v>
      </c>
      <c r="AQ96" s="77">
        <f t="shared" si="40"/>
        <v>1</v>
      </c>
      <c r="AR96" s="77">
        <f t="shared" si="41"/>
        <v>1</v>
      </c>
      <c r="AS96" s="77">
        <f t="shared" si="42"/>
        <v>1</v>
      </c>
      <c r="AT96" s="77">
        <f t="shared" si="43"/>
        <v>1</v>
      </c>
      <c r="AU96" s="77">
        <f t="shared" si="44"/>
        <v>1</v>
      </c>
      <c r="AV96" s="77">
        <f t="shared" si="45"/>
        <v>1</v>
      </c>
      <c r="AW96" s="68">
        <f t="shared" si="45"/>
        <v>1</v>
      </c>
    </row>
    <row r="97" spans="2:49" x14ac:dyDescent="0.25">
      <c r="B97" s="97" t="s">
        <v>23</v>
      </c>
      <c r="C97" s="98" t="s">
        <v>22</v>
      </c>
      <c r="D97" s="99">
        <v>1.2559993263914227E-2</v>
      </c>
      <c r="E97" s="99">
        <v>1.2555219716345037E-2</v>
      </c>
      <c r="F97" s="99">
        <v>1.0903267136450992E-2</v>
      </c>
      <c r="G97" s="99">
        <v>1.1688172427351038E-2</v>
      </c>
      <c r="H97" s="99">
        <v>1.4183449673246274E-2</v>
      </c>
      <c r="I97" s="99">
        <v>1.3423862340624029E-2</v>
      </c>
      <c r="J97" s="99">
        <v>1.5154082189717814E-2</v>
      </c>
      <c r="K97" s="99">
        <v>1.6069973845560175E-2</v>
      </c>
      <c r="L97" s="99">
        <v>1.4900993666477168E-2</v>
      </c>
      <c r="M97" s="99">
        <v>1.3209221214299918E-2</v>
      </c>
      <c r="N97" s="99">
        <v>1.4441471128115531E-2</v>
      </c>
      <c r="O97" s="99">
        <v>1.6261454892258359E-2</v>
      </c>
      <c r="P97" s="99">
        <v>1.4477966282543747E-2</v>
      </c>
      <c r="Q97" s="99">
        <v>1.7073055699665142E-2</v>
      </c>
      <c r="R97" s="99">
        <v>1.8016671535425313E-2</v>
      </c>
      <c r="S97" s="99">
        <v>1.7225982808101052E-2</v>
      </c>
      <c r="T97" s="99">
        <v>1.9730966350183433E-2</v>
      </c>
      <c r="U97" s="99">
        <v>1.7577155140161487E-2</v>
      </c>
      <c r="V97" s="99">
        <v>1.7372980566612035E-2</v>
      </c>
      <c r="W97" s="99">
        <v>1.8871632288111725E-2</v>
      </c>
      <c r="X97" s="99">
        <v>1.925429430653958E-2</v>
      </c>
      <c r="Y97" s="99">
        <v>1.7585066220686431E-2</v>
      </c>
      <c r="Z97" s="100">
        <v>8.4155419400401086E-3</v>
      </c>
      <c r="AA97" s="109">
        <f t="shared" si="23"/>
        <v>0</v>
      </c>
      <c r="AB97" s="77">
        <f t="shared" si="25"/>
        <v>0</v>
      </c>
      <c r="AC97" s="77">
        <f t="shared" si="26"/>
        <v>0</v>
      </c>
      <c r="AD97" s="77">
        <f t="shared" si="27"/>
        <v>0</v>
      </c>
      <c r="AE97" s="77">
        <f t="shared" si="28"/>
        <v>0</v>
      </c>
      <c r="AF97" s="77">
        <f t="shared" si="29"/>
        <v>0</v>
      </c>
      <c r="AG97" s="77">
        <f t="shared" si="30"/>
        <v>0</v>
      </c>
      <c r="AH97" s="77">
        <f t="shared" si="31"/>
        <v>0</v>
      </c>
      <c r="AI97" s="77">
        <f t="shared" si="32"/>
        <v>0</v>
      </c>
      <c r="AJ97" s="77">
        <f t="shared" si="33"/>
        <v>0</v>
      </c>
      <c r="AK97" s="77">
        <f t="shared" si="34"/>
        <v>0</v>
      </c>
      <c r="AL97" s="77">
        <f t="shared" si="35"/>
        <v>0</v>
      </c>
      <c r="AM97" s="77">
        <f t="shared" si="36"/>
        <v>0</v>
      </c>
      <c r="AN97" s="77">
        <f t="shared" si="37"/>
        <v>0</v>
      </c>
      <c r="AO97" s="77">
        <f t="shared" si="38"/>
        <v>0</v>
      </c>
      <c r="AP97" s="77">
        <f t="shared" si="39"/>
        <v>0</v>
      </c>
      <c r="AQ97" s="77">
        <f t="shared" si="40"/>
        <v>0</v>
      </c>
      <c r="AR97" s="77">
        <f t="shared" si="41"/>
        <v>0</v>
      </c>
      <c r="AS97" s="77">
        <f t="shared" si="42"/>
        <v>0</v>
      </c>
      <c r="AT97" s="77">
        <f t="shared" si="43"/>
        <v>0</v>
      </c>
      <c r="AU97" s="77">
        <f t="shared" si="44"/>
        <v>0</v>
      </c>
      <c r="AV97" s="77">
        <f t="shared" si="45"/>
        <v>0</v>
      </c>
      <c r="AW97" s="68">
        <f t="shared" si="45"/>
        <v>0</v>
      </c>
    </row>
    <row r="98" spans="2:49" x14ac:dyDescent="0.25">
      <c r="B98" s="97" t="s">
        <v>21</v>
      </c>
      <c r="C98" s="98" t="s">
        <v>20</v>
      </c>
      <c r="D98" s="99">
        <v>3.2452623906705537E-2</v>
      </c>
      <c r="E98" s="99">
        <v>3.4560128013357914E-2</v>
      </c>
      <c r="F98" s="99">
        <v>3.4275058582791514E-2</v>
      </c>
      <c r="G98" s="99">
        <v>3.5672151505743557E-2</v>
      </c>
      <c r="H98" s="99">
        <v>3.9887109331553774E-2</v>
      </c>
      <c r="I98" s="99">
        <v>3.9675165154080164E-2</v>
      </c>
      <c r="J98" s="99">
        <v>3.9197431398527112E-2</v>
      </c>
      <c r="K98" s="99">
        <v>3.7390202039465567E-2</v>
      </c>
      <c r="L98" s="99">
        <v>3.5038184640710138E-2</v>
      </c>
      <c r="M98" s="99">
        <v>3.8550978785048512E-2</v>
      </c>
      <c r="N98" s="99">
        <v>4.0963051165475932E-2</v>
      </c>
      <c r="O98" s="99">
        <v>3.6740666415820057E-2</v>
      </c>
      <c r="P98" s="99">
        <v>4.1316627462275775E-2</v>
      </c>
      <c r="Q98" s="99">
        <v>4.4903422621363757E-2</v>
      </c>
      <c r="R98" s="99">
        <v>4.5927920399857637E-2</v>
      </c>
      <c r="S98" s="99">
        <v>5.2075072693629397E-2</v>
      </c>
      <c r="T98" s="99">
        <v>5.5843035791289346E-2</v>
      </c>
      <c r="U98" s="99">
        <v>5.7683255595019044E-2</v>
      </c>
      <c r="V98" s="99">
        <v>6.0318047074379225E-2</v>
      </c>
      <c r="W98" s="99">
        <v>6.7542484887441231E-2</v>
      </c>
      <c r="X98" s="99">
        <v>6.6259702745583515E-2</v>
      </c>
      <c r="Y98" s="99">
        <v>6.881191548320055E-2</v>
      </c>
      <c r="Z98" s="100">
        <v>3.7195080507161721E-2</v>
      </c>
      <c r="AA98" s="109">
        <f t="shared" si="23"/>
        <v>0</v>
      </c>
      <c r="AB98" s="77">
        <f t="shared" si="25"/>
        <v>0</v>
      </c>
      <c r="AC98" s="77">
        <f t="shared" si="26"/>
        <v>0</v>
      </c>
      <c r="AD98" s="77">
        <f t="shared" si="27"/>
        <v>0</v>
      </c>
      <c r="AE98" s="77">
        <f t="shared" si="28"/>
        <v>0</v>
      </c>
      <c r="AF98" s="77">
        <f t="shared" si="29"/>
        <v>0</v>
      </c>
      <c r="AG98" s="77">
        <f t="shared" si="30"/>
        <v>0</v>
      </c>
      <c r="AH98" s="77">
        <f t="shared" si="31"/>
        <v>0</v>
      </c>
      <c r="AI98" s="77">
        <f t="shared" si="32"/>
        <v>0</v>
      </c>
      <c r="AJ98" s="77">
        <f t="shared" si="33"/>
        <v>0</v>
      </c>
      <c r="AK98" s="77">
        <f t="shared" si="34"/>
        <v>0</v>
      </c>
      <c r="AL98" s="77">
        <f t="shared" si="35"/>
        <v>0</v>
      </c>
      <c r="AM98" s="77">
        <f t="shared" si="36"/>
        <v>0</v>
      </c>
      <c r="AN98" s="77">
        <f t="shared" si="37"/>
        <v>0</v>
      </c>
      <c r="AO98" s="77">
        <f t="shared" si="38"/>
        <v>0</v>
      </c>
      <c r="AP98" s="77">
        <f t="shared" si="39"/>
        <v>0</v>
      </c>
      <c r="AQ98" s="77">
        <f t="shared" si="40"/>
        <v>0</v>
      </c>
      <c r="AR98" s="77">
        <f t="shared" si="41"/>
        <v>0</v>
      </c>
      <c r="AS98" s="77">
        <f t="shared" si="42"/>
        <v>0</v>
      </c>
      <c r="AT98" s="77">
        <f t="shared" si="43"/>
        <v>0</v>
      </c>
      <c r="AU98" s="77">
        <f t="shared" si="44"/>
        <v>0</v>
      </c>
      <c r="AV98" s="77">
        <f t="shared" si="45"/>
        <v>0</v>
      </c>
      <c r="AW98" s="68">
        <f t="shared" si="45"/>
        <v>0</v>
      </c>
    </row>
    <row r="99" spans="2:49" x14ac:dyDescent="0.25">
      <c r="B99" s="97" t="s">
        <v>19</v>
      </c>
      <c r="C99" s="98" t="s">
        <v>18</v>
      </c>
      <c r="D99" s="99">
        <v>1.198097865244869E-2</v>
      </c>
      <c r="E99" s="99">
        <v>1.3781239731720046E-2</v>
      </c>
      <c r="F99" s="99">
        <v>1.5137233157748821E-2</v>
      </c>
      <c r="G99" s="99">
        <v>1.5685725289730751E-2</v>
      </c>
      <c r="H99" s="99">
        <v>1.6262116478410638E-2</v>
      </c>
      <c r="I99" s="99">
        <v>1.6033306758791745E-2</v>
      </c>
      <c r="J99" s="99">
        <v>1.585211927091109E-2</v>
      </c>
      <c r="K99" s="99">
        <v>1.5825123152709359E-2</v>
      </c>
      <c r="L99" s="99">
        <v>1.5516946738820848E-2</v>
      </c>
      <c r="M99" s="99">
        <v>1.4987902845711533E-2</v>
      </c>
      <c r="N99" s="99">
        <v>1.4436238306253077E-2</v>
      </c>
      <c r="O99" s="99">
        <v>1.4492221896096273E-2</v>
      </c>
      <c r="P99" s="99">
        <v>1.1902746266635062E-2</v>
      </c>
      <c r="Q99" s="99">
        <v>1.1935579002555869E-2</v>
      </c>
      <c r="R99" s="99">
        <v>1.1074621856796989E-2</v>
      </c>
      <c r="S99" s="99">
        <v>1.0896108311953263E-2</v>
      </c>
      <c r="T99" s="99">
        <v>9.2411417683485406E-3</v>
      </c>
      <c r="U99" s="99">
        <v>9.7754460486803151E-3</v>
      </c>
      <c r="V99" s="99">
        <v>1.0347850698255568E-2</v>
      </c>
      <c r="W99" s="99">
        <v>1.0916987593735853E-2</v>
      </c>
      <c r="X99" s="99">
        <v>1.0692431561996779E-2</v>
      </c>
      <c r="Y99" s="99">
        <v>1.0398431914001825E-2</v>
      </c>
      <c r="Z99" s="100">
        <v>1.8836789111067544E-2</v>
      </c>
      <c r="AA99" s="109">
        <f t="shared" si="23"/>
        <v>0</v>
      </c>
      <c r="AB99" s="77">
        <f t="shared" si="25"/>
        <v>0</v>
      </c>
      <c r="AC99" s="77">
        <f t="shared" si="26"/>
        <v>0</v>
      </c>
      <c r="AD99" s="77">
        <f t="shared" si="27"/>
        <v>0</v>
      </c>
      <c r="AE99" s="77">
        <f t="shared" si="28"/>
        <v>0</v>
      </c>
      <c r="AF99" s="77">
        <f t="shared" si="29"/>
        <v>0</v>
      </c>
      <c r="AG99" s="77">
        <f t="shared" si="30"/>
        <v>0</v>
      </c>
      <c r="AH99" s="77">
        <f t="shared" si="31"/>
        <v>0</v>
      </c>
      <c r="AI99" s="77">
        <f t="shared" si="32"/>
        <v>0</v>
      </c>
      <c r="AJ99" s="77">
        <f t="shared" si="33"/>
        <v>0</v>
      </c>
      <c r="AK99" s="77">
        <f t="shared" si="34"/>
        <v>0</v>
      </c>
      <c r="AL99" s="77">
        <f t="shared" si="35"/>
        <v>0</v>
      </c>
      <c r="AM99" s="77">
        <f t="shared" si="36"/>
        <v>0</v>
      </c>
      <c r="AN99" s="77">
        <f t="shared" si="37"/>
        <v>0</v>
      </c>
      <c r="AO99" s="77">
        <f t="shared" si="38"/>
        <v>0</v>
      </c>
      <c r="AP99" s="77">
        <f t="shared" si="39"/>
        <v>0</v>
      </c>
      <c r="AQ99" s="77">
        <f t="shared" si="40"/>
        <v>0</v>
      </c>
      <c r="AR99" s="77">
        <f t="shared" si="41"/>
        <v>0</v>
      </c>
      <c r="AS99" s="77">
        <f t="shared" si="42"/>
        <v>0</v>
      </c>
      <c r="AT99" s="77">
        <f t="shared" si="43"/>
        <v>0</v>
      </c>
      <c r="AU99" s="77">
        <f t="shared" si="44"/>
        <v>0</v>
      </c>
      <c r="AV99" s="77">
        <f t="shared" si="45"/>
        <v>0</v>
      </c>
      <c r="AW99" s="68">
        <f t="shared" si="45"/>
        <v>0</v>
      </c>
    </row>
    <row r="100" spans="2:49" x14ac:dyDescent="0.25">
      <c r="B100" s="97" t="s">
        <v>17</v>
      </c>
      <c r="C100" s="98" t="s">
        <v>16</v>
      </c>
      <c r="D100" s="99">
        <v>4.0239424576228561E-4</v>
      </c>
      <c r="E100" s="99">
        <v>3.2576321667907672E-4</v>
      </c>
      <c r="F100" s="99">
        <v>3.8390990914132151E-4</v>
      </c>
      <c r="G100" s="99">
        <v>3.1271988116644513E-4</v>
      </c>
      <c r="H100" s="99">
        <v>2.8527618300467142E-4</v>
      </c>
      <c r="I100" s="99">
        <v>6.2032714094485621E-4</v>
      </c>
      <c r="J100" s="99">
        <v>3.9150730311700044E-4</v>
      </c>
      <c r="K100" s="99">
        <v>5.0465403162498594E-4</v>
      </c>
      <c r="L100" s="99">
        <v>7.4877356054737934E-4</v>
      </c>
      <c r="M100" s="99">
        <v>8.0065993788819875E-4</v>
      </c>
      <c r="N100" s="99">
        <v>6.7254174397031539E-4</v>
      </c>
      <c r="O100" s="99">
        <v>1.6565799355038211E-3</v>
      </c>
      <c r="P100" s="99">
        <v>1.4379193931563373E-3</v>
      </c>
      <c r="Q100" s="99">
        <v>1.5281603764100296E-3</v>
      </c>
      <c r="R100" s="99">
        <v>1.2980172316490461E-3</v>
      </c>
      <c r="S100" s="99">
        <v>8.459214501510574E-4</v>
      </c>
      <c r="T100" s="99">
        <v>1.0546089707675576E-3</v>
      </c>
      <c r="U100" s="99">
        <v>7.839939789262418E-4</v>
      </c>
      <c r="V100" s="99">
        <v>6.7284688995215315E-4</v>
      </c>
      <c r="W100" s="99">
        <v>9.3982244585176836E-4</v>
      </c>
      <c r="X100" s="99">
        <v>7.9347402416615623E-4</v>
      </c>
      <c r="Y100" s="99">
        <v>9.5386979677274054E-4</v>
      </c>
      <c r="Z100" s="100">
        <v>2.8619093354224125E-4</v>
      </c>
      <c r="AA100" s="109">
        <f t="shared" si="23"/>
        <v>0</v>
      </c>
      <c r="AB100" s="77">
        <f t="shared" si="25"/>
        <v>0</v>
      </c>
      <c r="AC100" s="77">
        <f t="shared" si="26"/>
        <v>0</v>
      </c>
      <c r="AD100" s="77">
        <f t="shared" si="27"/>
        <v>0</v>
      </c>
      <c r="AE100" s="77">
        <f t="shared" si="28"/>
        <v>0</v>
      </c>
      <c r="AF100" s="77">
        <f t="shared" si="29"/>
        <v>0</v>
      </c>
      <c r="AG100" s="77">
        <f t="shared" si="30"/>
        <v>0</v>
      </c>
      <c r="AH100" s="77">
        <f t="shared" si="31"/>
        <v>0</v>
      </c>
      <c r="AI100" s="77">
        <f t="shared" si="32"/>
        <v>0</v>
      </c>
      <c r="AJ100" s="77">
        <f t="shared" si="33"/>
        <v>0</v>
      </c>
      <c r="AK100" s="77">
        <f t="shared" si="34"/>
        <v>0</v>
      </c>
      <c r="AL100" s="77">
        <f t="shared" si="35"/>
        <v>0</v>
      </c>
      <c r="AM100" s="77">
        <f t="shared" si="36"/>
        <v>0</v>
      </c>
      <c r="AN100" s="77">
        <f t="shared" si="37"/>
        <v>0</v>
      </c>
      <c r="AO100" s="77">
        <f t="shared" si="38"/>
        <v>0</v>
      </c>
      <c r="AP100" s="77">
        <f t="shared" si="39"/>
        <v>0</v>
      </c>
      <c r="AQ100" s="77">
        <f t="shared" si="40"/>
        <v>0</v>
      </c>
      <c r="AR100" s="77">
        <f t="shared" si="41"/>
        <v>0</v>
      </c>
      <c r="AS100" s="77">
        <f t="shared" si="42"/>
        <v>0</v>
      </c>
      <c r="AT100" s="77">
        <f t="shared" si="43"/>
        <v>0</v>
      </c>
      <c r="AU100" s="77">
        <f t="shared" si="44"/>
        <v>0</v>
      </c>
      <c r="AV100" s="77">
        <f t="shared" si="45"/>
        <v>0</v>
      </c>
      <c r="AW100" s="68">
        <f t="shared" si="45"/>
        <v>0</v>
      </c>
    </row>
    <row r="101" spans="2:49" x14ac:dyDescent="0.25">
      <c r="B101" s="97" t="s">
        <v>15</v>
      </c>
      <c r="C101" s="98" t="s">
        <v>14</v>
      </c>
      <c r="D101" s="99">
        <v>0.30898242218996935</v>
      </c>
      <c r="E101" s="99">
        <v>0.33155080213903743</v>
      </c>
      <c r="F101" s="99">
        <v>0.31036317679925501</v>
      </c>
      <c r="G101" s="99">
        <v>0.32938271604938274</v>
      </c>
      <c r="H101" s="99">
        <v>0.3319936670320302</v>
      </c>
      <c r="I101" s="99">
        <v>0.34402266288951844</v>
      </c>
      <c r="J101" s="99">
        <v>0.29672773483003284</v>
      </c>
      <c r="K101" s="99">
        <v>0.29054588607594939</v>
      </c>
      <c r="L101" s="99">
        <v>0.31324594012913326</v>
      </c>
      <c r="M101" s="99">
        <v>0.30249726576740793</v>
      </c>
      <c r="N101" s="99">
        <v>0.33333333333333331</v>
      </c>
      <c r="O101" s="99">
        <v>0.32952330320751372</v>
      </c>
      <c r="P101" s="99">
        <v>0.26973743166950442</v>
      </c>
      <c r="Q101" s="99">
        <v>0.33525167496993646</v>
      </c>
      <c r="R101" s="99">
        <v>0.34496772651207269</v>
      </c>
      <c r="S101" s="99">
        <v>0.38265602322206094</v>
      </c>
      <c r="T101" s="99">
        <v>0.34543930716580529</v>
      </c>
      <c r="U101" s="99">
        <v>0.37505394907207595</v>
      </c>
      <c r="V101" s="99">
        <v>0.43982434472348014</v>
      </c>
      <c r="W101" s="99">
        <v>0.47613600254210359</v>
      </c>
      <c r="X101" s="99">
        <v>0.45105043288732821</v>
      </c>
      <c r="Y101" s="99">
        <v>0.45632183908045976</v>
      </c>
      <c r="Z101" s="100">
        <v>0.53111489551123259</v>
      </c>
      <c r="AA101" s="109">
        <f t="shared" si="23"/>
        <v>1</v>
      </c>
      <c r="AB101" s="77">
        <f t="shared" si="25"/>
        <v>1</v>
      </c>
      <c r="AC101" s="77">
        <f t="shared" si="26"/>
        <v>1</v>
      </c>
      <c r="AD101" s="77">
        <f t="shared" si="27"/>
        <v>1</v>
      </c>
      <c r="AE101" s="77">
        <f t="shared" si="28"/>
        <v>1</v>
      </c>
      <c r="AF101" s="77">
        <f t="shared" si="29"/>
        <v>1</v>
      </c>
      <c r="AG101" s="77">
        <f t="shared" si="30"/>
        <v>1</v>
      </c>
      <c r="AH101" s="77">
        <f t="shared" si="31"/>
        <v>1</v>
      </c>
      <c r="AI101" s="77">
        <f t="shared" si="32"/>
        <v>1</v>
      </c>
      <c r="AJ101" s="77">
        <f t="shared" si="33"/>
        <v>1</v>
      </c>
      <c r="AK101" s="77">
        <f t="shared" si="34"/>
        <v>1</v>
      </c>
      <c r="AL101" s="77">
        <f t="shared" si="35"/>
        <v>1</v>
      </c>
      <c r="AM101" s="77">
        <f t="shared" si="36"/>
        <v>1</v>
      </c>
      <c r="AN101" s="77">
        <f t="shared" si="37"/>
        <v>1</v>
      </c>
      <c r="AO101" s="77">
        <f t="shared" si="38"/>
        <v>1</v>
      </c>
      <c r="AP101" s="77">
        <f t="shared" si="39"/>
        <v>1</v>
      </c>
      <c r="AQ101" s="77">
        <f t="shared" si="40"/>
        <v>1</v>
      </c>
      <c r="AR101" s="77">
        <f t="shared" si="41"/>
        <v>1</v>
      </c>
      <c r="AS101" s="77">
        <f t="shared" si="42"/>
        <v>1</v>
      </c>
      <c r="AT101" s="77">
        <f t="shared" si="43"/>
        <v>1</v>
      </c>
      <c r="AU101" s="77">
        <f t="shared" si="44"/>
        <v>1</v>
      </c>
      <c r="AV101" s="77">
        <f t="shared" si="45"/>
        <v>1</v>
      </c>
      <c r="AW101" s="68">
        <f t="shared" si="45"/>
        <v>1</v>
      </c>
    </row>
    <row r="102" spans="2:49" x14ac:dyDescent="0.25">
      <c r="B102" s="97" t="s">
        <v>13</v>
      </c>
      <c r="C102" s="98" t="s">
        <v>12</v>
      </c>
      <c r="D102" s="99">
        <v>0.49098064939324371</v>
      </c>
      <c r="E102" s="99">
        <v>0.46693973083674661</v>
      </c>
      <c r="F102" s="99">
        <v>0.47221483647965967</v>
      </c>
      <c r="G102" s="99">
        <v>0.48283472290338403</v>
      </c>
      <c r="H102" s="99">
        <v>0.4290602189781022</v>
      </c>
      <c r="I102" s="99">
        <v>0.40948712750861543</v>
      </c>
      <c r="J102" s="99">
        <v>0.38292270077111151</v>
      </c>
      <c r="K102" s="99">
        <v>0.38059565137949936</v>
      </c>
      <c r="L102" s="99">
        <v>0.3761928679055751</v>
      </c>
      <c r="M102" s="99">
        <v>0.37145666065869243</v>
      </c>
      <c r="N102" s="99">
        <v>0.32201001878522229</v>
      </c>
      <c r="O102" s="99">
        <v>0.32617251557887833</v>
      </c>
      <c r="P102" s="99">
        <v>0.31365181606727499</v>
      </c>
      <c r="Q102" s="99">
        <v>0.34299017071908949</v>
      </c>
      <c r="R102" s="99">
        <v>0.36287625418060199</v>
      </c>
      <c r="S102" s="99">
        <v>0.37851662404092073</v>
      </c>
      <c r="T102" s="99">
        <v>0.38543828836021077</v>
      </c>
      <c r="U102" s="99">
        <v>0.40429839588849087</v>
      </c>
      <c r="V102" s="99">
        <v>0.40644583706356313</v>
      </c>
      <c r="W102" s="99">
        <v>0.4884690191719922</v>
      </c>
      <c r="X102" s="99">
        <v>0.43941484957217775</v>
      </c>
      <c r="Y102" s="99">
        <v>0.46846246166155486</v>
      </c>
      <c r="Z102" s="100">
        <v>0.14279947921449856</v>
      </c>
      <c r="AA102" s="109">
        <f t="shared" si="23"/>
        <v>1</v>
      </c>
      <c r="AB102" s="77">
        <f t="shared" si="25"/>
        <v>1</v>
      </c>
      <c r="AC102" s="77">
        <f t="shared" si="26"/>
        <v>1</v>
      </c>
      <c r="AD102" s="77">
        <f t="shared" si="27"/>
        <v>1</v>
      </c>
      <c r="AE102" s="77">
        <f t="shared" si="28"/>
        <v>1</v>
      </c>
      <c r="AF102" s="77">
        <f t="shared" si="29"/>
        <v>1</v>
      </c>
      <c r="AG102" s="77">
        <f t="shared" si="30"/>
        <v>1</v>
      </c>
      <c r="AH102" s="77">
        <f t="shared" si="31"/>
        <v>1</v>
      </c>
      <c r="AI102" s="77">
        <f t="shared" si="32"/>
        <v>1</v>
      </c>
      <c r="AJ102" s="77">
        <f t="shared" si="33"/>
        <v>1</v>
      </c>
      <c r="AK102" s="77">
        <f t="shared" si="34"/>
        <v>1</v>
      </c>
      <c r="AL102" s="77">
        <f t="shared" si="35"/>
        <v>1</v>
      </c>
      <c r="AM102" s="77">
        <f t="shared" si="36"/>
        <v>1</v>
      </c>
      <c r="AN102" s="77">
        <f t="shared" si="37"/>
        <v>1</v>
      </c>
      <c r="AO102" s="77">
        <f t="shared" si="38"/>
        <v>1</v>
      </c>
      <c r="AP102" s="77">
        <f t="shared" si="39"/>
        <v>1</v>
      </c>
      <c r="AQ102" s="77">
        <f t="shared" si="40"/>
        <v>1</v>
      </c>
      <c r="AR102" s="77">
        <f t="shared" si="41"/>
        <v>1</v>
      </c>
      <c r="AS102" s="77">
        <f t="shared" si="42"/>
        <v>1</v>
      </c>
      <c r="AT102" s="77">
        <f t="shared" si="43"/>
        <v>1</v>
      </c>
      <c r="AU102" s="77">
        <f t="shared" si="44"/>
        <v>1</v>
      </c>
      <c r="AV102" s="77">
        <f t="shared" si="45"/>
        <v>1</v>
      </c>
      <c r="AW102" s="68">
        <f t="shared" si="45"/>
        <v>1</v>
      </c>
    </row>
    <row r="103" spans="2:49" x14ac:dyDescent="0.25">
      <c r="B103" s="97" t="s">
        <v>11</v>
      </c>
      <c r="C103" s="98" t="s">
        <v>10</v>
      </c>
      <c r="D103" s="99">
        <v>4.0609787343069435E-2</v>
      </c>
      <c r="E103" s="99">
        <v>4.1560644614079725E-2</v>
      </c>
      <c r="F103" s="99">
        <v>5.289421157684631E-2</v>
      </c>
      <c r="G103" s="99">
        <v>5.7845433255269321E-2</v>
      </c>
      <c r="H103" s="99">
        <v>5.9835878732619099E-2</v>
      </c>
      <c r="I103" s="99">
        <v>6.5942422596414987E-2</v>
      </c>
      <c r="J103" s="99">
        <v>6.910569105691057E-2</v>
      </c>
      <c r="K103" s="99">
        <v>7.5138968755990035E-2</v>
      </c>
      <c r="L103" s="99">
        <v>8.6593204775022956E-2</v>
      </c>
      <c r="M103" s="99">
        <v>9.7768693578606708E-2</v>
      </c>
      <c r="N103" s="99">
        <v>0.10612781337276163</v>
      </c>
      <c r="O103" s="99">
        <v>0.11275964391691394</v>
      </c>
      <c r="P103" s="99">
        <v>0.13820343676195129</v>
      </c>
      <c r="Q103" s="99">
        <v>0.15701559020044542</v>
      </c>
      <c r="R103" s="99">
        <v>0.17576443941109854</v>
      </c>
      <c r="S103" s="99">
        <v>0.1779753662269514</v>
      </c>
      <c r="T103" s="99">
        <v>0.18308574407088871</v>
      </c>
      <c r="U103" s="99">
        <v>0.16954517687565945</v>
      </c>
      <c r="V103" s="99">
        <v>0.16741793498435595</v>
      </c>
      <c r="W103" s="99">
        <v>0.18535947712418302</v>
      </c>
      <c r="X103" s="99">
        <v>0.18397030795465943</v>
      </c>
      <c r="Y103" s="99">
        <v>0.19394471259324264</v>
      </c>
      <c r="Z103" s="100">
        <v>0.10509285681525718</v>
      </c>
      <c r="AA103" s="109">
        <f t="shared" si="23"/>
        <v>1</v>
      </c>
      <c r="AB103" s="77">
        <f t="shared" si="25"/>
        <v>0</v>
      </c>
      <c r="AC103" s="77">
        <f t="shared" si="26"/>
        <v>0</v>
      </c>
      <c r="AD103" s="77">
        <f t="shared" si="27"/>
        <v>0</v>
      </c>
      <c r="AE103" s="77">
        <f t="shared" si="28"/>
        <v>0</v>
      </c>
      <c r="AF103" s="77">
        <f t="shared" si="29"/>
        <v>0</v>
      </c>
      <c r="AG103" s="77">
        <f t="shared" si="30"/>
        <v>0</v>
      </c>
      <c r="AH103" s="77">
        <f t="shared" si="31"/>
        <v>0</v>
      </c>
      <c r="AI103" s="77">
        <f t="shared" si="32"/>
        <v>0</v>
      </c>
      <c r="AJ103" s="77">
        <f t="shared" si="33"/>
        <v>0</v>
      </c>
      <c r="AK103" s="77">
        <f t="shared" si="34"/>
        <v>0</v>
      </c>
      <c r="AL103" s="77">
        <f t="shared" si="35"/>
        <v>1</v>
      </c>
      <c r="AM103" s="77">
        <f t="shared" si="36"/>
        <v>1</v>
      </c>
      <c r="AN103" s="77">
        <f t="shared" si="37"/>
        <v>1</v>
      </c>
      <c r="AO103" s="77">
        <f t="shared" si="38"/>
        <v>1</v>
      </c>
      <c r="AP103" s="77">
        <f t="shared" si="39"/>
        <v>1</v>
      </c>
      <c r="AQ103" s="77">
        <f t="shared" si="40"/>
        <v>1</v>
      </c>
      <c r="AR103" s="77">
        <f t="shared" si="41"/>
        <v>1</v>
      </c>
      <c r="AS103" s="77">
        <f t="shared" si="42"/>
        <v>1</v>
      </c>
      <c r="AT103" s="77">
        <f t="shared" si="43"/>
        <v>1</v>
      </c>
      <c r="AU103" s="77">
        <f t="shared" si="44"/>
        <v>1</v>
      </c>
      <c r="AV103" s="77">
        <f t="shared" si="45"/>
        <v>1</v>
      </c>
      <c r="AW103" s="68">
        <f t="shared" si="45"/>
        <v>1</v>
      </c>
    </row>
    <row r="104" spans="2:49" x14ac:dyDescent="0.25">
      <c r="B104" s="97" t="s">
        <v>9</v>
      </c>
      <c r="C104" s="98" t="s">
        <v>8</v>
      </c>
      <c r="D104" s="99">
        <v>8.1608515671200477E-2</v>
      </c>
      <c r="E104" s="99">
        <v>8.0710797612588175E-2</v>
      </c>
      <c r="F104" s="99">
        <v>8.0238479691963738E-2</v>
      </c>
      <c r="G104" s="99">
        <v>8.9675122385402761E-2</v>
      </c>
      <c r="H104" s="99">
        <v>8.5145482388973973E-2</v>
      </c>
      <c r="I104" s="99">
        <v>7.9813919547569098E-2</v>
      </c>
      <c r="J104" s="99">
        <v>7.6108213820078222E-2</v>
      </c>
      <c r="K104" s="99">
        <v>7.4458131919538442E-2</v>
      </c>
      <c r="L104" s="99">
        <v>7.4219889180519097E-2</v>
      </c>
      <c r="M104" s="99">
        <v>7.3282442748091606E-2</v>
      </c>
      <c r="N104" s="99">
        <v>7.5901328273244778E-2</v>
      </c>
      <c r="O104" s="99">
        <v>7.5988873057873663E-2</v>
      </c>
      <c r="P104" s="99">
        <v>7.3227010519172034E-2</v>
      </c>
      <c r="Q104" s="99">
        <v>7.7865154054402475E-2</v>
      </c>
      <c r="R104" s="99">
        <v>7.1755916881160148E-2</v>
      </c>
      <c r="S104" s="99">
        <v>6.4296433106314207E-2</v>
      </c>
      <c r="T104" s="99">
        <v>6.5002630502133632E-2</v>
      </c>
      <c r="U104" s="99">
        <v>6.1920693248505458E-2</v>
      </c>
      <c r="V104" s="99">
        <v>6.7836193786660878E-2</v>
      </c>
      <c r="W104" s="99">
        <v>7.5794243344832909E-2</v>
      </c>
      <c r="X104" s="99">
        <v>7.6029886914378023E-2</v>
      </c>
      <c r="Y104" s="99">
        <v>7.9502919598742325E-2</v>
      </c>
      <c r="Z104" s="100">
        <v>8.1338864976100517E-2</v>
      </c>
      <c r="AA104" s="109">
        <f t="shared" si="23"/>
        <v>0</v>
      </c>
      <c r="AB104" s="77">
        <f t="shared" si="25"/>
        <v>0</v>
      </c>
      <c r="AC104" s="77">
        <f t="shared" si="26"/>
        <v>0</v>
      </c>
      <c r="AD104" s="77">
        <f t="shared" si="27"/>
        <v>0</v>
      </c>
      <c r="AE104" s="77">
        <f t="shared" si="28"/>
        <v>0</v>
      </c>
      <c r="AF104" s="77">
        <f t="shared" si="29"/>
        <v>0</v>
      </c>
      <c r="AG104" s="77">
        <f t="shared" si="30"/>
        <v>0</v>
      </c>
      <c r="AH104" s="77">
        <f t="shared" si="31"/>
        <v>0</v>
      </c>
      <c r="AI104" s="77">
        <f t="shared" si="32"/>
        <v>0</v>
      </c>
      <c r="AJ104" s="77">
        <f t="shared" si="33"/>
        <v>0</v>
      </c>
      <c r="AK104" s="77">
        <f t="shared" si="34"/>
        <v>0</v>
      </c>
      <c r="AL104" s="77">
        <f t="shared" si="35"/>
        <v>0</v>
      </c>
      <c r="AM104" s="77">
        <f t="shared" si="36"/>
        <v>0</v>
      </c>
      <c r="AN104" s="77">
        <f t="shared" si="37"/>
        <v>0</v>
      </c>
      <c r="AO104" s="77">
        <f t="shared" si="38"/>
        <v>0</v>
      </c>
      <c r="AP104" s="77">
        <f t="shared" si="39"/>
        <v>0</v>
      </c>
      <c r="AQ104" s="77">
        <f t="shared" si="40"/>
        <v>0</v>
      </c>
      <c r="AR104" s="77">
        <f t="shared" si="41"/>
        <v>0</v>
      </c>
      <c r="AS104" s="77">
        <f t="shared" si="42"/>
        <v>0</v>
      </c>
      <c r="AT104" s="77">
        <f t="shared" si="43"/>
        <v>0</v>
      </c>
      <c r="AU104" s="77">
        <f t="shared" si="44"/>
        <v>0</v>
      </c>
      <c r="AV104" s="77">
        <f t="shared" si="45"/>
        <v>0</v>
      </c>
      <c r="AW104" s="68">
        <f t="shared" si="45"/>
        <v>0</v>
      </c>
    </row>
    <row r="105" spans="2:49" x14ac:dyDescent="0.25">
      <c r="B105" s="97" t="s">
        <v>7</v>
      </c>
      <c r="C105" s="98" t="s">
        <v>6</v>
      </c>
      <c r="D105" s="99">
        <v>0</v>
      </c>
      <c r="E105" s="99">
        <v>0</v>
      </c>
      <c r="F105" s="99">
        <v>0</v>
      </c>
      <c r="G105" s="99">
        <v>0</v>
      </c>
      <c r="H105" s="99">
        <v>0</v>
      </c>
      <c r="I105" s="99">
        <v>0</v>
      </c>
      <c r="J105" s="99">
        <v>0</v>
      </c>
      <c r="K105" s="99">
        <v>0</v>
      </c>
      <c r="L105" s="99">
        <v>0</v>
      </c>
      <c r="M105" s="99">
        <v>0</v>
      </c>
      <c r="N105" s="99">
        <v>0</v>
      </c>
      <c r="O105" s="99">
        <v>0</v>
      </c>
      <c r="P105" s="99">
        <v>0</v>
      </c>
      <c r="Q105" s="99">
        <v>0</v>
      </c>
      <c r="R105" s="99">
        <v>0</v>
      </c>
      <c r="S105" s="99">
        <v>0</v>
      </c>
      <c r="T105" s="99">
        <v>3.4541045050341737E-3</v>
      </c>
      <c r="U105" s="99">
        <v>6.5146579804560263E-3</v>
      </c>
      <c r="V105" s="99">
        <v>6.9186512271502435E-3</v>
      </c>
      <c r="W105" s="99">
        <v>8.2293238238924701E-3</v>
      </c>
      <c r="X105" s="99">
        <v>8.464820207218799E-3</v>
      </c>
      <c r="Y105" s="99">
        <v>9.0216519647153166E-3</v>
      </c>
      <c r="Z105" s="100">
        <v>0</v>
      </c>
      <c r="AA105" s="109">
        <f t="shared" si="23"/>
        <v>0</v>
      </c>
      <c r="AB105" s="77">
        <f t="shared" si="25"/>
        <v>0</v>
      </c>
      <c r="AC105" s="77">
        <f t="shared" si="26"/>
        <v>0</v>
      </c>
      <c r="AD105" s="77">
        <f t="shared" si="27"/>
        <v>0</v>
      </c>
      <c r="AE105" s="77">
        <f t="shared" si="28"/>
        <v>0</v>
      </c>
      <c r="AF105" s="77">
        <f t="shared" si="29"/>
        <v>0</v>
      </c>
      <c r="AG105" s="77">
        <f t="shared" si="30"/>
        <v>0</v>
      </c>
      <c r="AH105" s="77">
        <f t="shared" si="31"/>
        <v>0</v>
      </c>
      <c r="AI105" s="77">
        <f t="shared" si="32"/>
        <v>0</v>
      </c>
      <c r="AJ105" s="77">
        <f t="shared" si="33"/>
        <v>0</v>
      </c>
      <c r="AK105" s="77">
        <f t="shared" si="34"/>
        <v>0</v>
      </c>
      <c r="AL105" s="77">
        <f t="shared" si="35"/>
        <v>0</v>
      </c>
      <c r="AM105" s="77">
        <f t="shared" si="36"/>
        <v>0</v>
      </c>
      <c r="AN105" s="77">
        <f t="shared" si="37"/>
        <v>0</v>
      </c>
      <c r="AO105" s="77">
        <f t="shared" si="38"/>
        <v>0</v>
      </c>
      <c r="AP105" s="77">
        <f t="shared" si="39"/>
        <v>0</v>
      </c>
      <c r="AQ105" s="77">
        <f t="shared" si="40"/>
        <v>0</v>
      </c>
      <c r="AR105" s="77">
        <f t="shared" si="41"/>
        <v>0</v>
      </c>
      <c r="AS105" s="77">
        <f t="shared" si="42"/>
        <v>0</v>
      </c>
      <c r="AT105" s="77">
        <f t="shared" si="43"/>
        <v>0</v>
      </c>
      <c r="AU105" s="77">
        <f t="shared" si="44"/>
        <v>0</v>
      </c>
      <c r="AV105" s="77">
        <f t="shared" si="45"/>
        <v>0</v>
      </c>
      <c r="AW105" s="68">
        <f t="shared" si="45"/>
        <v>0</v>
      </c>
    </row>
    <row r="106" spans="2:49" x14ac:dyDescent="0.25">
      <c r="B106" s="97" t="s">
        <v>5</v>
      </c>
      <c r="C106" s="98" t="s">
        <v>4</v>
      </c>
      <c r="D106" s="99">
        <v>9.7779675491033308E-2</v>
      </c>
      <c r="E106" s="99">
        <v>8.2897684839432412E-2</v>
      </c>
      <c r="F106" s="99">
        <v>0.11737257717157215</v>
      </c>
      <c r="G106" s="99">
        <v>9.2640413169786953E-2</v>
      </c>
      <c r="H106" s="99">
        <v>0.10515873015873016</v>
      </c>
      <c r="I106" s="99">
        <v>0.11043819023868899</v>
      </c>
      <c r="J106" s="99">
        <v>0.14569763455605073</v>
      </c>
      <c r="K106" s="99">
        <v>0.14857925368024649</v>
      </c>
      <c r="L106" s="99">
        <v>0.15256637168141593</v>
      </c>
      <c r="M106" s="99">
        <v>0.19002284843869002</v>
      </c>
      <c r="N106" s="99">
        <v>0.18838088690271571</v>
      </c>
      <c r="O106" s="99">
        <v>0.21090434214822071</v>
      </c>
      <c r="P106" s="99">
        <v>0.20493753718024985</v>
      </c>
      <c r="Q106" s="99">
        <v>0.20667818077144501</v>
      </c>
      <c r="R106" s="99">
        <v>0.20780322307039864</v>
      </c>
      <c r="S106" s="99">
        <v>0.2094613070823079</v>
      </c>
      <c r="T106" s="99">
        <v>0.2123232862096559</v>
      </c>
      <c r="U106" s="99">
        <v>0.19477028347996089</v>
      </c>
      <c r="V106" s="99">
        <v>0.17074265200807717</v>
      </c>
      <c r="W106" s="99">
        <v>0.1740471469486671</v>
      </c>
      <c r="X106" s="99">
        <v>0.19917731110630008</v>
      </c>
      <c r="Y106" s="99">
        <v>0.18949268097052335</v>
      </c>
      <c r="Z106" s="100">
        <v>0.26230891690176306</v>
      </c>
      <c r="AA106" s="109">
        <f t="shared" si="23"/>
        <v>1</v>
      </c>
      <c r="AB106" s="77">
        <f t="shared" si="25"/>
        <v>0</v>
      </c>
      <c r="AC106" s="77">
        <f t="shared" si="26"/>
        <v>0</v>
      </c>
      <c r="AD106" s="77">
        <f t="shared" si="27"/>
        <v>1</v>
      </c>
      <c r="AE106" s="77">
        <f t="shared" si="28"/>
        <v>0</v>
      </c>
      <c r="AF106" s="77">
        <f t="shared" si="29"/>
        <v>1</v>
      </c>
      <c r="AG106" s="77">
        <f t="shared" si="30"/>
        <v>1</v>
      </c>
      <c r="AH106" s="77">
        <f t="shared" si="31"/>
        <v>1</v>
      </c>
      <c r="AI106" s="77">
        <f t="shared" si="32"/>
        <v>1</v>
      </c>
      <c r="AJ106" s="77">
        <f t="shared" si="33"/>
        <v>1</v>
      </c>
      <c r="AK106" s="77">
        <f t="shared" si="34"/>
        <v>1</v>
      </c>
      <c r="AL106" s="77">
        <f t="shared" si="35"/>
        <v>1</v>
      </c>
      <c r="AM106" s="77">
        <f t="shared" si="36"/>
        <v>1</v>
      </c>
      <c r="AN106" s="77">
        <f t="shared" si="37"/>
        <v>1</v>
      </c>
      <c r="AO106" s="77">
        <f t="shared" si="38"/>
        <v>1</v>
      </c>
      <c r="AP106" s="77">
        <f t="shared" si="39"/>
        <v>1</v>
      </c>
      <c r="AQ106" s="77">
        <f t="shared" si="40"/>
        <v>1</v>
      </c>
      <c r="AR106" s="77">
        <f t="shared" si="41"/>
        <v>1</v>
      </c>
      <c r="AS106" s="77">
        <f t="shared" si="42"/>
        <v>1</v>
      </c>
      <c r="AT106" s="77">
        <f t="shared" si="43"/>
        <v>1</v>
      </c>
      <c r="AU106" s="77">
        <f t="shared" si="44"/>
        <v>1</v>
      </c>
      <c r="AV106" s="77">
        <f t="shared" si="45"/>
        <v>1</v>
      </c>
      <c r="AW106" s="68">
        <f t="shared" si="45"/>
        <v>1</v>
      </c>
    </row>
    <row r="107" spans="2:49" x14ac:dyDescent="0.25">
      <c r="B107" s="97" t="s">
        <v>3</v>
      </c>
      <c r="C107" s="98" t="s">
        <v>2</v>
      </c>
      <c r="D107" s="99">
        <v>1.4150158148826369E-2</v>
      </c>
      <c r="E107" s="99">
        <v>1.3832006800092729E-2</v>
      </c>
      <c r="F107" s="99">
        <v>1.2834591626630061E-2</v>
      </c>
      <c r="G107" s="99">
        <v>1.2607486907609751E-2</v>
      </c>
      <c r="H107" s="99">
        <v>1.2794907002871052E-2</v>
      </c>
      <c r="I107" s="99">
        <v>1.2641303026619666E-2</v>
      </c>
      <c r="J107" s="99">
        <v>1.2321999418773613E-2</v>
      </c>
      <c r="K107" s="99">
        <v>1.235242675994753E-2</v>
      </c>
      <c r="L107" s="99">
        <v>1.2474120082815735E-2</v>
      </c>
      <c r="M107" s="99">
        <v>1.2595105901706765E-2</v>
      </c>
      <c r="N107" s="99">
        <v>1.2408542614198142E-2</v>
      </c>
      <c r="O107" s="99">
        <v>1.2009792600120098E-2</v>
      </c>
      <c r="P107" s="99">
        <v>1.1806265687459329E-2</v>
      </c>
      <c r="Q107" s="99">
        <v>1.1507530990358556E-2</v>
      </c>
      <c r="R107" s="99">
        <v>1.1979767503771409E-2</v>
      </c>
      <c r="S107" s="99">
        <v>1.1404937962150646E-2</v>
      </c>
      <c r="T107" s="99">
        <v>1.1888544891640866E-2</v>
      </c>
      <c r="U107" s="99">
        <v>1.2831376346689263E-2</v>
      </c>
      <c r="V107" s="99">
        <v>1.240328162059178E-2</v>
      </c>
      <c r="W107" s="99">
        <v>1.286798401583752E-2</v>
      </c>
      <c r="X107" s="99">
        <v>1.287881417710973E-2</v>
      </c>
      <c r="Y107" s="99">
        <v>1.270907414724088E-2</v>
      </c>
      <c r="Z107" s="100">
        <v>1.463515809645503E-2</v>
      </c>
      <c r="AA107" s="109">
        <f t="shared" si="23"/>
        <v>0</v>
      </c>
      <c r="AB107" s="77">
        <f t="shared" si="25"/>
        <v>0</v>
      </c>
      <c r="AC107" s="77">
        <f t="shared" si="26"/>
        <v>0</v>
      </c>
      <c r="AD107" s="77">
        <f t="shared" si="27"/>
        <v>0</v>
      </c>
      <c r="AE107" s="77">
        <f t="shared" si="28"/>
        <v>0</v>
      </c>
      <c r="AF107" s="77">
        <f t="shared" si="29"/>
        <v>0</v>
      </c>
      <c r="AG107" s="77">
        <f t="shared" si="30"/>
        <v>0</v>
      </c>
      <c r="AH107" s="77">
        <f t="shared" si="31"/>
        <v>0</v>
      </c>
      <c r="AI107" s="77">
        <f t="shared" si="32"/>
        <v>0</v>
      </c>
      <c r="AJ107" s="77">
        <f t="shared" si="33"/>
        <v>0</v>
      </c>
      <c r="AK107" s="77">
        <f t="shared" si="34"/>
        <v>0</v>
      </c>
      <c r="AL107" s="77">
        <f t="shared" si="35"/>
        <v>0</v>
      </c>
      <c r="AM107" s="77">
        <f t="shared" si="36"/>
        <v>0</v>
      </c>
      <c r="AN107" s="77">
        <f t="shared" si="37"/>
        <v>0</v>
      </c>
      <c r="AO107" s="77">
        <f t="shared" si="38"/>
        <v>0</v>
      </c>
      <c r="AP107" s="77">
        <f t="shared" si="39"/>
        <v>0</v>
      </c>
      <c r="AQ107" s="77">
        <f t="shared" si="40"/>
        <v>0</v>
      </c>
      <c r="AR107" s="77">
        <f t="shared" si="41"/>
        <v>0</v>
      </c>
      <c r="AS107" s="77">
        <f t="shared" si="42"/>
        <v>0</v>
      </c>
      <c r="AT107" s="77">
        <f t="shared" si="43"/>
        <v>0</v>
      </c>
      <c r="AU107" s="77">
        <f t="shared" si="44"/>
        <v>0</v>
      </c>
      <c r="AV107" s="77">
        <f t="shared" si="45"/>
        <v>0</v>
      </c>
      <c r="AW107" s="68">
        <f t="shared" si="45"/>
        <v>0</v>
      </c>
    </row>
    <row r="108" spans="2:49" x14ac:dyDescent="0.25">
      <c r="B108" s="102" t="s">
        <v>1</v>
      </c>
      <c r="C108" s="103" t="s">
        <v>0</v>
      </c>
      <c r="D108" s="104">
        <v>1.3535462912831619E-2</v>
      </c>
      <c r="E108" s="104">
        <v>1.4989293361884369E-2</v>
      </c>
      <c r="F108" s="104">
        <v>1.4521782674011016E-2</v>
      </c>
      <c r="G108" s="104">
        <v>1.3289036544850499E-2</v>
      </c>
      <c r="H108" s="104">
        <v>1.2658227848101266E-2</v>
      </c>
      <c r="I108" s="104">
        <v>1.3148542999289269E-2</v>
      </c>
      <c r="J108" s="104">
        <v>1.2219959266802444E-2</v>
      </c>
      <c r="K108" s="104">
        <v>1.3570274636510501E-2</v>
      </c>
      <c r="L108" s="104">
        <v>1.243707432632514E-2</v>
      </c>
      <c r="M108" s="104">
        <v>1.4488087572440437E-2</v>
      </c>
      <c r="N108" s="104">
        <v>1.7725258493353029E-2</v>
      </c>
      <c r="O108" s="104">
        <v>1.7135023989033583E-2</v>
      </c>
      <c r="P108" s="104">
        <v>1.7077798861480076E-2</v>
      </c>
      <c r="Q108" s="104">
        <v>1.3187429854096521E-2</v>
      </c>
      <c r="R108" s="104">
        <v>1.2780460096563476E-2</v>
      </c>
      <c r="S108" s="104">
        <v>1.361111111111111E-2</v>
      </c>
      <c r="T108" s="104">
        <v>1.2875536480686695E-2</v>
      </c>
      <c r="U108" s="104">
        <v>1.2999518536350506E-2</v>
      </c>
      <c r="V108" s="104">
        <v>1.3718070009460738E-2</v>
      </c>
      <c r="W108" s="104">
        <v>1.298182544437787E-2</v>
      </c>
      <c r="X108" s="104">
        <v>1.287223823246878E-2</v>
      </c>
      <c r="Y108" s="104">
        <v>1.1299435028248588E-2</v>
      </c>
      <c r="Z108" s="105">
        <v>7.6903742149314709E-3</v>
      </c>
      <c r="AA108" s="110">
        <f t="shared" si="23"/>
        <v>0</v>
      </c>
      <c r="AB108" s="35">
        <f t="shared" si="25"/>
        <v>0</v>
      </c>
      <c r="AC108" s="35">
        <f t="shared" si="26"/>
        <v>0</v>
      </c>
      <c r="AD108" s="35">
        <f t="shared" si="27"/>
        <v>0</v>
      </c>
      <c r="AE108" s="35">
        <f t="shared" si="28"/>
        <v>0</v>
      </c>
      <c r="AF108" s="35">
        <f t="shared" si="29"/>
        <v>0</v>
      </c>
      <c r="AG108" s="35">
        <f t="shared" si="30"/>
        <v>0</v>
      </c>
      <c r="AH108" s="35">
        <f t="shared" si="31"/>
        <v>0</v>
      </c>
      <c r="AI108" s="35">
        <f t="shared" si="32"/>
        <v>0</v>
      </c>
      <c r="AJ108" s="35">
        <f t="shared" si="33"/>
        <v>0</v>
      </c>
      <c r="AK108" s="35">
        <f t="shared" si="34"/>
        <v>0</v>
      </c>
      <c r="AL108" s="35">
        <f t="shared" si="35"/>
        <v>0</v>
      </c>
      <c r="AM108" s="35">
        <f t="shared" si="36"/>
        <v>0</v>
      </c>
      <c r="AN108" s="35">
        <f t="shared" si="37"/>
        <v>0</v>
      </c>
      <c r="AO108" s="35">
        <f t="shared" si="38"/>
        <v>0</v>
      </c>
      <c r="AP108" s="35">
        <f t="shared" si="39"/>
        <v>0</v>
      </c>
      <c r="AQ108" s="35">
        <f t="shared" si="40"/>
        <v>0</v>
      </c>
      <c r="AR108" s="35">
        <f t="shared" si="41"/>
        <v>0</v>
      </c>
      <c r="AS108" s="35">
        <f t="shared" si="42"/>
        <v>0</v>
      </c>
      <c r="AT108" s="35">
        <f t="shared" si="43"/>
        <v>0</v>
      </c>
      <c r="AU108" s="35">
        <f t="shared" si="44"/>
        <v>0</v>
      </c>
      <c r="AV108" s="35">
        <f t="shared" si="45"/>
        <v>0</v>
      </c>
      <c r="AW108" s="43">
        <f t="shared" si="45"/>
        <v>0</v>
      </c>
    </row>
    <row r="109" spans="2:49" x14ac:dyDescent="0.25">
      <c r="G109" s="2"/>
      <c r="L109" s="2"/>
      <c r="P109" s="2"/>
    </row>
    <row r="110" spans="2:49" x14ac:dyDescent="0.25">
      <c r="G110" s="2"/>
      <c r="L110" s="2"/>
      <c r="P110" s="2"/>
    </row>
    <row r="111" spans="2:49" x14ac:dyDescent="0.25">
      <c r="G111" s="2"/>
      <c r="L111" s="2"/>
      <c r="P111" s="2"/>
    </row>
    <row r="112" spans="2:49" x14ac:dyDescent="0.25">
      <c r="G112" s="2"/>
      <c r="L112" s="2"/>
      <c r="P112" s="2"/>
    </row>
    <row r="113" spans="7:16" x14ac:dyDescent="0.25">
      <c r="G113" s="2"/>
      <c r="L113" s="2"/>
      <c r="P113" s="2"/>
    </row>
    <row r="114" spans="7:16" x14ac:dyDescent="0.25">
      <c r="G114" s="2"/>
      <c r="L114" s="2"/>
      <c r="P114" s="2"/>
    </row>
    <row r="115" spans="7:16" x14ac:dyDescent="0.25">
      <c r="G115" s="2"/>
      <c r="L115" s="2"/>
      <c r="P115" s="2"/>
    </row>
    <row r="116" spans="7:16" x14ac:dyDescent="0.25">
      <c r="G116" s="2"/>
      <c r="L116" s="2"/>
      <c r="P116" s="2"/>
    </row>
    <row r="117" spans="7:16" x14ac:dyDescent="0.25">
      <c r="G117" s="2"/>
      <c r="L117" s="2"/>
      <c r="P117" s="2"/>
    </row>
    <row r="118" spans="7:16" x14ac:dyDescent="0.25">
      <c r="G118" s="2"/>
      <c r="L118" s="2"/>
      <c r="P118" s="2"/>
    </row>
    <row r="119" spans="7:16" x14ac:dyDescent="0.25">
      <c r="G119" s="2"/>
      <c r="L119" s="2"/>
      <c r="P119" s="2"/>
    </row>
    <row r="120" spans="7:16" x14ac:dyDescent="0.25">
      <c r="G120" s="2"/>
      <c r="L120" s="2"/>
      <c r="P120" s="2"/>
    </row>
    <row r="121" spans="7:16" x14ac:dyDescent="0.25">
      <c r="G121" s="2"/>
      <c r="L121" s="2"/>
      <c r="P121" s="2"/>
    </row>
    <row r="122" spans="7:16" x14ac:dyDescent="0.25">
      <c r="G122" s="2"/>
      <c r="L122" s="2"/>
      <c r="P122" s="2"/>
    </row>
    <row r="123" spans="7:16" x14ac:dyDescent="0.25">
      <c r="G123" s="2"/>
      <c r="L123" s="2"/>
      <c r="P123" s="2"/>
    </row>
    <row r="124" spans="7:16" x14ac:dyDescent="0.25">
      <c r="G124" s="2"/>
      <c r="L124" s="2"/>
      <c r="P124" s="2"/>
    </row>
    <row r="125" spans="7:16" x14ac:dyDescent="0.25">
      <c r="G125" s="2"/>
      <c r="L125" s="2"/>
      <c r="P125" s="2"/>
    </row>
    <row r="126" spans="7:16" x14ac:dyDescent="0.25">
      <c r="G126" s="2"/>
      <c r="L126" s="2"/>
      <c r="P126" s="2"/>
    </row>
    <row r="127" spans="7:16" x14ac:dyDescent="0.25">
      <c r="G127" s="2"/>
      <c r="L127" s="2"/>
      <c r="P127" s="2"/>
    </row>
    <row r="128" spans="7:16" x14ac:dyDescent="0.25">
      <c r="G128" s="2"/>
      <c r="L128" s="2"/>
      <c r="P128" s="2"/>
    </row>
    <row r="129" spans="7:16" x14ac:dyDescent="0.25">
      <c r="G129" s="2"/>
      <c r="L129" s="2"/>
      <c r="P129" s="2"/>
    </row>
    <row r="130" spans="7:16" x14ac:dyDescent="0.25">
      <c r="G130" s="2"/>
      <c r="L130" s="2"/>
      <c r="P130" s="2"/>
    </row>
    <row r="131" spans="7:16" x14ac:dyDescent="0.25">
      <c r="G131" s="2"/>
      <c r="L131" s="2"/>
      <c r="P131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E27"/>
  <sheetViews>
    <sheetView workbookViewId="0">
      <selection activeCell="G5" sqref="G5"/>
    </sheetView>
  </sheetViews>
  <sheetFormatPr defaultRowHeight="15" x14ac:dyDescent="0.25"/>
  <cols>
    <col min="1" max="1" width="2" customWidth="1"/>
    <col min="2" max="2" width="8.28515625" bestFit="1" customWidth="1"/>
    <col min="3" max="3" width="12.85546875" bestFit="1" customWidth="1"/>
  </cols>
  <sheetData>
    <row r="1" spans="2:5" ht="10.5" customHeight="1" x14ac:dyDescent="0.25"/>
    <row r="2" spans="2:5" x14ac:dyDescent="0.25">
      <c r="B2" s="152" t="s">
        <v>357</v>
      </c>
      <c r="C2" s="147" t="s">
        <v>358</v>
      </c>
      <c r="D2" s="148"/>
      <c r="E2" s="149"/>
    </row>
    <row r="3" spans="2:5" x14ac:dyDescent="0.25">
      <c r="B3" s="153"/>
      <c r="C3" s="76" t="s">
        <v>360</v>
      </c>
      <c r="D3" s="150" t="s">
        <v>359</v>
      </c>
      <c r="E3" s="151"/>
    </row>
    <row r="4" spans="2:5" x14ac:dyDescent="0.25">
      <c r="B4" s="154"/>
      <c r="C4" s="74" t="s">
        <v>216</v>
      </c>
      <c r="D4" s="74" t="s">
        <v>216</v>
      </c>
      <c r="E4" s="75" t="s">
        <v>218</v>
      </c>
    </row>
    <row r="5" spans="2:5" x14ac:dyDescent="0.25">
      <c r="B5" s="70">
        <v>1997</v>
      </c>
      <c r="C5" s="83">
        <v>0.57716486814195811</v>
      </c>
      <c r="D5" s="83">
        <v>0.59955675195418512</v>
      </c>
      <c r="E5" s="84">
        <v>0.73535024451513953</v>
      </c>
    </row>
    <row r="6" spans="2:5" x14ac:dyDescent="0.25">
      <c r="B6" s="70">
        <v>1998</v>
      </c>
      <c r="C6" s="83">
        <v>0.58284429505813951</v>
      </c>
      <c r="D6" s="83">
        <v>0.64380343487244274</v>
      </c>
      <c r="E6" s="84">
        <v>0.7091894214746941</v>
      </c>
    </row>
    <row r="7" spans="2:5" x14ac:dyDescent="0.25">
      <c r="B7" s="70">
        <v>1999</v>
      </c>
      <c r="C7" s="83">
        <v>0.60631826511030629</v>
      </c>
      <c r="D7" s="83">
        <v>0.67317902106584704</v>
      </c>
      <c r="E7" s="84">
        <v>0.74588752752177601</v>
      </c>
    </row>
    <row r="8" spans="2:5" x14ac:dyDescent="0.25">
      <c r="B8" s="70">
        <v>2000</v>
      </c>
      <c r="C8" s="83">
        <v>0.58780586872756413</v>
      </c>
      <c r="D8" s="83">
        <v>0.68997227070917655</v>
      </c>
      <c r="E8" s="84">
        <v>0.73926335836024726</v>
      </c>
    </row>
    <row r="9" spans="2:5" x14ac:dyDescent="0.25">
      <c r="B9" s="70">
        <v>2001</v>
      </c>
      <c r="C9" s="83">
        <v>0.59032780801420004</v>
      </c>
      <c r="D9" s="83">
        <v>0.69952138848286594</v>
      </c>
      <c r="E9" s="84">
        <v>0.76605350644005621</v>
      </c>
    </row>
    <row r="10" spans="2:5" x14ac:dyDescent="0.25">
      <c r="B10" s="70">
        <v>2002</v>
      </c>
      <c r="C10" s="83">
        <v>0.58775371469890314</v>
      </c>
      <c r="D10" s="83">
        <v>0.70039149885020224</v>
      </c>
      <c r="E10" s="84">
        <v>0.74815406218286462</v>
      </c>
    </row>
    <row r="11" spans="2:5" x14ac:dyDescent="0.25">
      <c r="B11" s="70">
        <v>2003</v>
      </c>
      <c r="C11" s="83">
        <v>0.5907758948636268</v>
      </c>
      <c r="D11" s="83">
        <v>0.69645198881341441</v>
      </c>
      <c r="E11" s="84">
        <v>0.74158611378069472</v>
      </c>
    </row>
    <row r="12" spans="2:5" x14ac:dyDescent="0.25">
      <c r="B12" s="70">
        <v>2004</v>
      </c>
      <c r="C12" s="83">
        <v>0.58830883238944454</v>
      </c>
      <c r="D12" s="83">
        <v>0.69284570617573582</v>
      </c>
      <c r="E12" s="84">
        <v>0.7577766129113338</v>
      </c>
    </row>
    <row r="13" spans="2:5" x14ac:dyDescent="0.25">
      <c r="B13" s="70">
        <v>2005</v>
      </c>
      <c r="C13" s="83">
        <v>0.60093757666711611</v>
      </c>
      <c r="D13" s="83">
        <v>0.68880488650290927</v>
      </c>
      <c r="E13" s="84">
        <v>0.74942991274733395</v>
      </c>
    </row>
    <row r="14" spans="2:5" x14ac:dyDescent="0.25">
      <c r="B14" s="70">
        <v>2006</v>
      </c>
      <c r="C14" s="83">
        <v>0.60703568703907773</v>
      </c>
      <c r="D14" s="83">
        <v>0.70045317592054712</v>
      </c>
      <c r="E14" s="84">
        <v>0.7429553158222566</v>
      </c>
    </row>
    <row r="15" spans="2:5" x14ac:dyDescent="0.25">
      <c r="B15" s="70">
        <v>2007</v>
      </c>
      <c r="C15" s="83">
        <v>0.60763016939069125</v>
      </c>
      <c r="D15" s="83">
        <v>0.70749599793364826</v>
      </c>
      <c r="E15" s="84">
        <v>0.74853356658534287</v>
      </c>
    </row>
    <row r="16" spans="2:5" x14ac:dyDescent="0.25">
      <c r="B16" s="70">
        <v>2008</v>
      </c>
      <c r="C16" s="83">
        <v>0.59964110942636284</v>
      </c>
      <c r="D16" s="83">
        <v>0.68848004401567531</v>
      </c>
      <c r="E16" s="84">
        <v>0.83187999150351011</v>
      </c>
    </row>
    <row r="17" spans="2:5" x14ac:dyDescent="0.25">
      <c r="B17" s="70">
        <v>2009</v>
      </c>
      <c r="C17" s="83">
        <v>0.5837526209653171</v>
      </c>
      <c r="D17" s="83">
        <v>0.70567072550431564</v>
      </c>
      <c r="E17" s="84">
        <v>0.77515487498361813</v>
      </c>
    </row>
    <row r="18" spans="2:5" x14ac:dyDescent="0.25">
      <c r="B18" s="70">
        <v>2010</v>
      </c>
      <c r="C18" s="83">
        <v>0.58265883696431398</v>
      </c>
      <c r="D18" s="83">
        <v>0.69002556734793918</v>
      </c>
      <c r="E18" s="84">
        <v>0.76821454796038224</v>
      </c>
    </row>
    <row r="19" spans="2:5" x14ac:dyDescent="0.25">
      <c r="B19" s="70">
        <v>2011</v>
      </c>
      <c r="C19" s="83">
        <v>0.58910412576623783</v>
      </c>
      <c r="D19" s="83">
        <v>0.69197580080207499</v>
      </c>
      <c r="E19" s="84">
        <v>0.76184867791445332</v>
      </c>
    </row>
    <row r="20" spans="2:5" x14ac:dyDescent="0.25">
      <c r="B20" s="70">
        <v>2012</v>
      </c>
      <c r="C20" s="83">
        <v>0.57531628428130299</v>
      </c>
      <c r="D20" s="83">
        <v>0.69339238277651849</v>
      </c>
      <c r="E20" s="84">
        <v>0.75986344465939837</v>
      </c>
    </row>
    <row r="21" spans="2:5" x14ac:dyDescent="0.25">
      <c r="B21" s="70">
        <v>2013</v>
      </c>
      <c r="C21" s="83">
        <v>0.57451016760822426</v>
      </c>
      <c r="D21" s="83">
        <v>0.69308370839371491</v>
      </c>
      <c r="E21" s="84">
        <v>0.75534878329410049</v>
      </c>
    </row>
    <row r="22" spans="2:5" x14ac:dyDescent="0.25">
      <c r="B22" s="70">
        <v>2014</v>
      </c>
      <c r="C22" s="83">
        <v>0.59466335888185295</v>
      </c>
      <c r="D22" s="83">
        <v>0.65456574803444301</v>
      </c>
      <c r="E22" s="84">
        <v>0.74485266313119392</v>
      </c>
    </row>
    <row r="23" spans="2:5" x14ac:dyDescent="0.25">
      <c r="B23" s="70">
        <v>2015</v>
      </c>
      <c r="C23" s="83">
        <v>0.58793088631362866</v>
      </c>
      <c r="D23" s="73"/>
      <c r="E23" s="72"/>
    </row>
    <row r="24" spans="2:5" x14ac:dyDescent="0.25">
      <c r="B24" s="70">
        <v>2016</v>
      </c>
      <c r="C24" s="83">
        <v>0.58229088518504191</v>
      </c>
      <c r="D24" s="73"/>
      <c r="E24" s="72"/>
    </row>
    <row r="25" spans="2:5" x14ac:dyDescent="0.25">
      <c r="B25" s="70">
        <v>2017</v>
      </c>
      <c r="C25" s="83">
        <v>0.5883238558868582</v>
      </c>
      <c r="D25" s="73"/>
      <c r="E25" s="72"/>
    </row>
    <row r="26" spans="2:5" x14ac:dyDescent="0.25">
      <c r="B26" s="70">
        <v>2018</v>
      </c>
      <c r="C26" s="83">
        <v>0.59159148756829627</v>
      </c>
      <c r="D26" s="85"/>
      <c r="E26" s="71"/>
    </row>
    <row r="27" spans="2:5" x14ac:dyDescent="0.25">
      <c r="B27" s="76" t="s">
        <v>207</v>
      </c>
      <c r="C27" s="86">
        <f>AVERAGE(C5:C26)</f>
        <v>0.58984939086129373</v>
      </c>
      <c r="D27" s="87">
        <f t="shared" ref="D27:E27" si="0">AVERAGE(D5:D24)</f>
        <v>0.68387056100864774</v>
      </c>
      <c r="E27" s="88">
        <f t="shared" si="0"/>
        <v>0.75451903476602211</v>
      </c>
    </row>
  </sheetData>
  <mergeCells count="3">
    <mergeCell ref="C2:E2"/>
    <mergeCell ref="D3:E3"/>
    <mergeCell ref="B2:B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V133"/>
  <sheetViews>
    <sheetView workbookViewId="0">
      <selection activeCell="P9" sqref="P9"/>
    </sheetView>
  </sheetViews>
  <sheetFormatPr defaultRowHeight="15" x14ac:dyDescent="0.25"/>
  <cols>
    <col min="1" max="1" width="2.140625" customWidth="1"/>
    <col min="15" max="15" width="11.28515625" bestFit="1" customWidth="1"/>
  </cols>
  <sheetData>
    <row r="1" spans="2:22" ht="11.25" customHeight="1" x14ac:dyDescent="0.25"/>
    <row r="2" spans="2:22" x14ac:dyDescent="0.25">
      <c r="B2" s="121" t="s">
        <v>336</v>
      </c>
      <c r="C2" s="90" t="s">
        <v>341</v>
      </c>
      <c r="D2" s="90" t="s">
        <v>342</v>
      </c>
      <c r="E2" s="90" t="s">
        <v>343</v>
      </c>
      <c r="F2" s="90" t="s">
        <v>344</v>
      </c>
      <c r="G2" s="90" t="s">
        <v>345</v>
      </c>
      <c r="H2" s="90" t="s">
        <v>218</v>
      </c>
      <c r="I2" s="90" t="s">
        <v>337</v>
      </c>
      <c r="J2" s="90" t="s">
        <v>390</v>
      </c>
      <c r="K2" s="90" t="s">
        <v>388</v>
      </c>
      <c r="L2" s="155" t="s">
        <v>389</v>
      </c>
      <c r="O2" s="111" t="s">
        <v>341</v>
      </c>
      <c r="P2" s="112" t="s">
        <v>364</v>
      </c>
      <c r="Q2" s="113"/>
      <c r="R2" s="113"/>
      <c r="S2" s="113"/>
      <c r="T2" s="113"/>
      <c r="U2" s="113"/>
      <c r="V2" s="114"/>
    </row>
    <row r="3" spans="2:22" x14ac:dyDescent="0.25">
      <c r="B3" s="67" t="s">
        <v>346</v>
      </c>
      <c r="C3" s="78">
        <v>0.21748422712933754</v>
      </c>
      <c r="D3" s="78">
        <v>0.61674290220820194</v>
      </c>
      <c r="E3" s="78">
        <v>-7.6796662663548452E-3</v>
      </c>
      <c r="F3" s="78"/>
      <c r="G3" s="78"/>
      <c r="H3" s="78">
        <v>1.499108060944554E-3</v>
      </c>
      <c r="I3" s="79"/>
      <c r="J3" s="79"/>
      <c r="K3" s="79">
        <v>6.046181862278446E-3</v>
      </c>
      <c r="L3" s="156">
        <v>2.5021979330914386E-3</v>
      </c>
      <c r="O3" s="115" t="s">
        <v>342</v>
      </c>
      <c r="P3" s="116" t="s">
        <v>363</v>
      </c>
      <c r="Q3" s="116"/>
      <c r="R3" s="116"/>
      <c r="S3" s="116"/>
      <c r="T3" s="116"/>
      <c r="U3" s="116"/>
      <c r="V3" s="117"/>
    </row>
    <row r="4" spans="2:22" x14ac:dyDescent="0.25">
      <c r="B4" s="65" t="s">
        <v>347</v>
      </c>
      <c r="C4" s="80">
        <v>0.22043712218885347</v>
      </c>
      <c r="D4" s="80">
        <v>0.62067181866609022</v>
      </c>
      <c r="E4" s="80">
        <v>-1.5674320727857894E-2</v>
      </c>
      <c r="F4" s="80"/>
      <c r="G4" s="80"/>
      <c r="H4" s="80">
        <v>1.0591436683139666E-2</v>
      </c>
      <c r="I4" s="81"/>
      <c r="J4" s="81"/>
      <c r="K4" s="81">
        <v>5.5277517452646443E-3</v>
      </c>
      <c r="L4" s="157">
        <v>2.3042774068930579E-3</v>
      </c>
      <c r="O4" s="115" t="s">
        <v>344</v>
      </c>
      <c r="P4" s="116" t="s">
        <v>365</v>
      </c>
      <c r="Q4" s="116"/>
      <c r="R4" s="116"/>
      <c r="S4" s="116"/>
      <c r="T4" s="116"/>
      <c r="U4" s="116"/>
      <c r="V4" s="117"/>
    </row>
    <row r="5" spans="2:22" x14ac:dyDescent="0.25">
      <c r="B5" s="65" t="s">
        <v>348</v>
      </c>
      <c r="C5" s="80">
        <v>0.22446189098831748</v>
      </c>
      <c r="D5" s="80">
        <v>0.62577664250028175</v>
      </c>
      <c r="E5" s="80">
        <v>-2.0056057771064874E-2</v>
      </c>
      <c r="F5" s="80"/>
      <c r="G5" s="80"/>
      <c r="H5" s="80">
        <v>1.9701973031165831E-2</v>
      </c>
      <c r="I5" s="81"/>
      <c r="J5" s="81"/>
      <c r="K5" s="81">
        <v>5.0334851054644105E-3</v>
      </c>
      <c r="L5" s="157">
        <v>1.709812041014797E-3</v>
      </c>
      <c r="O5" s="115" t="s">
        <v>345</v>
      </c>
      <c r="P5" s="116" t="s">
        <v>366</v>
      </c>
      <c r="Q5" s="116"/>
      <c r="R5" s="116"/>
      <c r="S5" s="116"/>
      <c r="T5" s="116"/>
      <c r="U5" s="116"/>
      <c r="V5" s="117"/>
    </row>
    <row r="6" spans="2:22" x14ac:dyDescent="0.25">
      <c r="B6" s="65" t="s">
        <v>349</v>
      </c>
      <c r="C6" s="80">
        <v>0.22884823022174561</v>
      </c>
      <c r="D6" s="80">
        <v>0.62829147906307148</v>
      </c>
      <c r="E6" s="80">
        <v>-2.3736994687504599E-2</v>
      </c>
      <c r="F6" s="80"/>
      <c r="G6" s="80"/>
      <c r="H6" s="80">
        <v>2.6640706101103806E-2</v>
      </c>
      <c r="I6" s="81"/>
      <c r="J6" s="81"/>
      <c r="K6" s="81">
        <v>6.0307403997826772E-3</v>
      </c>
      <c r="L6" s="157">
        <v>2.6670423015954965E-3</v>
      </c>
      <c r="O6" s="115" t="s">
        <v>218</v>
      </c>
      <c r="P6" s="116" t="s">
        <v>367</v>
      </c>
      <c r="Q6" s="116"/>
      <c r="R6" s="116"/>
      <c r="S6" s="116"/>
      <c r="T6" s="116"/>
      <c r="U6" s="116"/>
      <c r="V6" s="117"/>
    </row>
    <row r="7" spans="2:22" x14ac:dyDescent="0.25">
      <c r="B7" s="65" t="s">
        <v>350</v>
      </c>
      <c r="C7" s="80">
        <v>0.22998487548906135</v>
      </c>
      <c r="D7" s="80">
        <v>0.62688612592397985</v>
      </c>
      <c r="E7" s="80">
        <v>-2.8438513628862464E-2</v>
      </c>
      <c r="F7" s="80"/>
      <c r="G7" s="80"/>
      <c r="H7" s="80">
        <v>3.3655578460856095E-2</v>
      </c>
      <c r="I7" s="81"/>
      <c r="J7" s="81"/>
      <c r="K7" s="81">
        <v>7.8827155625907832E-3</v>
      </c>
      <c r="L7" s="157">
        <v>4.1469998422791372E-3</v>
      </c>
      <c r="O7" s="115" t="s">
        <v>337</v>
      </c>
      <c r="P7" s="116" t="s">
        <v>368</v>
      </c>
      <c r="Q7" s="116"/>
      <c r="R7" s="116"/>
      <c r="S7" s="116"/>
      <c r="T7" s="116"/>
      <c r="U7" s="116"/>
      <c r="V7" s="117"/>
    </row>
    <row r="8" spans="2:22" x14ac:dyDescent="0.25">
      <c r="B8" s="65" t="s">
        <v>351</v>
      </c>
      <c r="C8" s="80">
        <v>0.22793491107995931</v>
      </c>
      <c r="D8" s="80">
        <v>0.61967098210604432</v>
      </c>
      <c r="E8" s="80">
        <v>-3.5760240557631308E-2</v>
      </c>
      <c r="F8" s="80"/>
      <c r="G8" s="80"/>
      <c r="H8" s="80">
        <v>4.0857163962328524E-2</v>
      </c>
      <c r="I8" s="81"/>
      <c r="J8" s="81"/>
      <c r="K8" s="81">
        <v>9.6882156739551608E-3</v>
      </c>
      <c r="L8" s="157">
        <v>5.6612863932778597E-3</v>
      </c>
      <c r="O8" s="115" t="s">
        <v>390</v>
      </c>
      <c r="P8" s="116" t="s">
        <v>394</v>
      </c>
      <c r="Q8" s="116"/>
      <c r="R8" s="116"/>
      <c r="S8" s="116"/>
      <c r="T8" s="116"/>
      <c r="U8" s="116"/>
      <c r="V8" s="117"/>
    </row>
    <row r="9" spans="2:22" x14ac:dyDescent="0.25">
      <c r="B9" s="65" t="s">
        <v>352</v>
      </c>
      <c r="C9" s="80">
        <v>0.2424678926254005</v>
      </c>
      <c r="D9" s="80">
        <v>0.62050025578201984</v>
      </c>
      <c r="E9" s="80">
        <v>-3.3494402997647978E-2</v>
      </c>
      <c r="F9" s="80"/>
      <c r="G9" s="80"/>
      <c r="H9" s="80">
        <v>4.9754958560682905E-2</v>
      </c>
      <c r="I9" s="81"/>
      <c r="J9" s="81"/>
      <c r="K9" s="81">
        <v>1.1665379500603082E-2</v>
      </c>
      <c r="L9" s="157">
        <v>8.3780089968814205E-3</v>
      </c>
      <c r="O9" s="115" t="s">
        <v>388</v>
      </c>
      <c r="P9" s="116" t="s">
        <v>392</v>
      </c>
      <c r="Q9" s="116"/>
      <c r="R9" s="116"/>
      <c r="S9" s="116"/>
      <c r="T9" s="116"/>
      <c r="U9" s="116"/>
      <c r="V9" s="117"/>
    </row>
    <row r="10" spans="2:22" x14ac:dyDescent="0.25">
      <c r="B10" s="65" t="s">
        <v>353</v>
      </c>
      <c r="C10" s="80">
        <v>0.24081034129715376</v>
      </c>
      <c r="D10" s="80">
        <v>0.62379370248294175</v>
      </c>
      <c r="E10" s="80">
        <v>-3.2959466080485188E-2</v>
      </c>
      <c r="F10" s="80"/>
      <c r="G10" s="80"/>
      <c r="H10" s="80">
        <v>5.4695981081611222E-2</v>
      </c>
      <c r="I10" s="81"/>
      <c r="J10" s="81"/>
      <c r="K10" s="81">
        <v>1.1301522487903273E-2</v>
      </c>
      <c r="L10" s="157">
        <v>8.3050909864294704E-3</v>
      </c>
      <c r="O10" s="118" t="s">
        <v>389</v>
      </c>
      <c r="P10" s="119" t="s">
        <v>393</v>
      </c>
      <c r="Q10" s="158"/>
      <c r="R10" s="158"/>
      <c r="S10" s="158"/>
      <c r="T10" s="158"/>
      <c r="U10" s="158"/>
      <c r="V10" s="120"/>
    </row>
    <row r="11" spans="2:22" x14ac:dyDescent="0.25">
      <c r="B11" s="65" t="s">
        <v>354</v>
      </c>
      <c r="C11" s="80">
        <v>0.24516464939288951</v>
      </c>
      <c r="D11" s="80">
        <v>0.61638587672668133</v>
      </c>
      <c r="E11" s="80">
        <v>-3.2940630857525653E-2</v>
      </c>
      <c r="F11" s="80"/>
      <c r="G11" s="80"/>
      <c r="H11" s="80">
        <v>5.6742517596756858E-2</v>
      </c>
      <c r="I11" s="81"/>
      <c r="J11" s="81"/>
      <c r="K11" s="81">
        <v>9.7976870645800542E-3</v>
      </c>
      <c r="L11" s="157">
        <v>6.802707442271589E-3</v>
      </c>
    </row>
    <row r="12" spans="2:22" x14ac:dyDescent="0.25">
      <c r="B12" s="65" t="s">
        <v>355</v>
      </c>
      <c r="C12" s="80">
        <v>0.24066316967935897</v>
      </c>
      <c r="D12" s="80">
        <v>0.6161175893429941</v>
      </c>
      <c r="E12" s="80">
        <v>-2.0483256150962418E-2</v>
      </c>
      <c r="F12" s="80"/>
      <c r="G12" s="80"/>
      <c r="H12" s="80">
        <v>5.8652759689858947E-2</v>
      </c>
      <c r="I12" s="81"/>
      <c r="J12" s="81"/>
      <c r="K12" s="81">
        <v>9.1939409943387809E-3</v>
      </c>
      <c r="L12" s="157">
        <v>7.1931605664691985E-3</v>
      </c>
    </row>
    <row r="13" spans="2:22" x14ac:dyDescent="0.25">
      <c r="B13" s="65" t="s">
        <v>220</v>
      </c>
      <c r="C13" s="80">
        <v>0.24050289491370752</v>
      </c>
      <c r="D13" s="80">
        <v>0.61638539656309921</v>
      </c>
      <c r="E13" s="80">
        <v>-2.4019329164297897E-2</v>
      </c>
      <c r="F13" s="80"/>
      <c r="G13" s="80"/>
      <c r="H13" s="80">
        <v>5.7346705327571801E-2</v>
      </c>
      <c r="I13" s="81"/>
      <c r="J13" s="81"/>
      <c r="K13" s="81">
        <v>9.3151555784699493E-3</v>
      </c>
      <c r="L13" s="157">
        <v>6.9654513844656547E-3</v>
      </c>
    </row>
    <row r="14" spans="2:22" x14ac:dyDescent="0.25">
      <c r="B14" s="65" t="s">
        <v>221</v>
      </c>
      <c r="C14" s="80">
        <v>0.23413700635299622</v>
      </c>
      <c r="D14" s="80">
        <v>0.6173504586275369</v>
      </c>
      <c r="E14" s="80">
        <v>-2.1558593068777023E-2</v>
      </c>
      <c r="F14" s="80"/>
      <c r="G14" s="80"/>
      <c r="H14" s="80">
        <v>5.5180609967269589E-2</v>
      </c>
      <c r="I14" s="81"/>
      <c r="J14" s="81"/>
      <c r="K14" s="81">
        <v>9.0294325825114232E-3</v>
      </c>
      <c r="L14" s="157">
        <v>7.4207155759022543E-3</v>
      </c>
    </row>
    <row r="15" spans="2:22" x14ac:dyDescent="0.25">
      <c r="B15" s="65" t="s">
        <v>222</v>
      </c>
      <c r="C15" s="80">
        <v>0.23116379868791445</v>
      </c>
      <c r="D15" s="80">
        <v>0.61549650777946596</v>
      </c>
      <c r="E15" s="80">
        <v>-1.2613995218841307E-2</v>
      </c>
      <c r="F15" s="80"/>
      <c r="G15" s="80"/>
      <c r="H15" s="80">
        <v>4.9359371237695626E-2</v>
      </c>
      <c r="I15" s="81"/>
      <c r="J15" s="81"/>
      <c r="K15" s="81">
        <v>8.2291170863012433E-3</v>
      </c>
      <c r="L15" s="157">
        <v>7.0061250565491458E-3</v>
      </c>
    </row>
    <row r="16" spans="2:22" x14ac:dyDescent="0.25">
      <c r="B16" s="65" t="s">
        <v>223</v>
      </c>
      <c r="C16" s="80">
        <v>0.23109996417054818</v>
      </c>
      <c r="D16" s="80">
        <v>0.6235029456508332</v>
      </c>
      <c r="E16" s="80">
        <v>-8.9817011082924756E-3</v>
      </c>
      <c r="F16" s="80"/>
      <c r="G16" s="80"/>
      <c r="H16" s="80">
        <v>3.8368664291255961E-2</v>
      </c>
      <c r="I16" s="81"/>
      <c r="J16" s="81"/>
      <c r="K16" s="81">
        <v>6.7096743439168851E-3</v>
      </c>
      <c r="L16" s="157">
        <v>5.4488802125160669E-3</v>
      </c>
    </row>
    <row r="17" spans="2:12" x14ac:dyDescent="0.25">
      <c r="B17" s="65" t="s">
        <v>224</v>
      </c>
      <c r="C17" s="80">
        <v>0.21813366262362813</v>
      </c>
      <c r="D17" s="80">
        <v>0.62277411685958617</v>
      </c>
      <c r="E17" s="80">
        <v>-7.4587168694204174E-3</v>
      </c>
      <c r="F17" s="80"/>
      <c r="G17" s="80"/>
      <c r="H17" s="80">
        <v>2.547587459679912E-2</v>
      </c>
      <c r="I17" s="81"/>
      <c r="J17" s="81"/>
      <c r="K17" s="81">
        <v>3.7103019333904943E-3</v>
      </c>
      <c r="L17" s="157">
        <v>4.1798136231241019E-3</v>
      </c>
    </row>
    <row r="18" spans="2:12" x14ac:dyDescent="0.25">
      <c r="B18" s="65" t="s">
        <v>225</v>
      </c>
      <c r="C18" s="80">
        <v>0.21289792939888716</v>
      </c>
      <c r="D18" s="80">
        <v>0.62580384018972912</v>
      </c>
      <c r="E18" s="80">
        <v>-1.8912664628746106E-3</v>
      </c>
      <c r="F18" s="80"/>
      <c r="G18" s="80"/>
      <c r="H18" s="80">
        <v>1.1760233821668908E-2</v>
      </c>
      <c r="I18" s="81"/>
      <c r="J18" s="81"/>
      <c r="K18" s="81">
        <v>2.0722532394837814E-3</v>
      </c>
      <c r="L18" s="157">
        <v>3.2844864689089599E-3</v>
      </c>
    </row>
    <row r="19" spans="2:12" x14ac:dyDescent="0.25">
      <c r="B19" s="65" t="s">
        <v>226</v>
      </c>
      <c r="C19" s="80">
        <v>0.20512386051713036</v>
      </c>
      <c r="D19" s="80">
        <v>0.62842409660329612</v>
      </c>
      <c r="E19" s="80">
        <v>-2.2196552739462299E-3</v>
      </c>
      <c r="F19" s="80"/>
      <c r="G19" s="80"/>
      <c r="H19" s="80">
        <v>-5.3044372816968277E-4</v>
      </c>
      <c r="I19" s="81"/>
      <c r="J19" s="81"/>
      <c r="K19" s="81">
        <v>1.1348991761451679E-3</v>
      </c>
      <c r="L19" s="157">
        <v>2.831805493962853E-3</v>
      </c>
    </row>
    <row r="20" spans="2:12" x14ac:dyDescent="0.25">
      <c r="B20" s="65" t="s">
        <v>227</v>
      </c>
      <c r="C20" s="80">
        <v>0.20430161380077907</v>
      </c>
      <c r="D20" s="80">
        <v>0.62697829716193654</v>
      </c>
      <c r="E20" s="80">
        <v>-3.3211094179965064E-3</v>
      </c>
      <c r="F20" s="80"/>
      <c r="G20" s="80"/>
      <c r="H20" s="80">
        <v>-9.7901787286471809E-3</v>
      </c>
      <c r="I20" s="81"/>
      <c r="J20" s="81">
        <v>-8.826301662129804E-3</v>
      </c>
      <c r="K20" s="81">
        <v>-1.2021440754481725E-3</v>
      </c>
      <c r="L20" s="157">
        <v>1.0066491129693993E-3</v>
      </c>
    </row>
    <row r="21" spans="2:12" x14ac:dyDescent="0.25">
      <c r="B21" s="65" t="s">
        <v>228</v>
      </c>
      <c r="C21" s="80">
        <v>0.20073232197903398</v>
      </c>
      <c r="D21" s="80">
        <v>0.62627866836512425</v>
      </c>
      <c r="E21" s="80">
        <v>-1.6379291263640186E-3</v>
      </c>
      <c r="F21" s="80"/>
      <c r="G21" s="80"/>
      <c r="H21" s="80">
        <v>-1.5700449841848041E-2</v>
      </c>
      <c r="I21" s="81"/>
      <c r="J21" s="81" t="s">
        <v>391</v>
      </c>
      <c r="K21" s="81">
        <v>-2.7214417366664499E-3</v>
      </c>
      <c r="L21" s="157">
        <v>-1.0488187891980979E-4</v>
      </c>
    </row>
    <row r="22" spans="2:12" x14ac:dyDescent="0.25">
      <c r="B22" s="65" t="s">
        <v>229</v>
      </c>
      <c r="C22" s="80">
        <v>0.19593204300128739</v>
      </c>
      <c r="D22" s="80">
        <v>0.63458258601907991</v>
      </c>
      <c r="E22" s="80">
        <v>-5.6210796006714372E-3</v>
      </c>
      <c r="F22" s="80"/>
      <c r="G22" s="80"/>
      <c r="H22" s="80">
        <v>-1.5317318477280573E-2</v>
      </c>
      <c r="I22" s="81"/>
      <c r="J22" s="81" t="s">
        <v>391</v>
      </c>
      <c r="K22" s="81">
        <v>-3.0806125308233765E-3</v>
      </c>
      <c r="L22" s="157">
        <v>-1.1367718649516851E-3</v>
      </c>
    </row>
    <row r="23" spans="2:12" x14ac:dyDescent="0.25">
      <c r="B23" s="65" t="s">
        <v>230</v>
      </c>
      <c r="C23" s="80">
        <v>0.19160227422399789</v>
      </c>
      <c r="D23" s="80">
        <v>0.64015783465776877</v>
      </c>
      <c r="E23" s="80">
        <v>-1.113020299816057E-2</v>
      </c>
      <c r="F23" s="80"/>
      <c r="G23" s="80"/>
      <c r="H23" s="80">
        <v>-2.4003733184862597E-2</v>
      </c>
      <c r="I23" s="81"/>
      <c r="J23" s="81" t="s">
        <v>391</v>
      </c>
      <c r="K23" s="81">
        <v>-4.398220501646186E-3</v>
      </c>
      <c r="L23" s="157">
        <v>-1.8793766257185036E-3</v>
      </c>
    </row>
    <row r="24" spans="2:12" x14ac:dyDescent="0.25">
      <c r="B24" s="65" t="s">
        <v>231</v>
      </c>
      <c r="C24" s="80">
        <v>0.18849826459173374</v>
      </c>
      <c r="D24" s="80">
        <v>0.63613103816818617</v>
      </c>
      <c r="E24" s="80">
        <v>-8.4630513580434205E-3</v>
      </c>
      <c r="F24" s="80"/>
      <c r="G24" s="80"/>
      <c r="H24" s="80">
        <v>-3.3243717944927198E-2</v>
      </c>
      <c r="I24" s="81"/>
      <c r="J24" s="81">
        <v>-4.8550004012493098E-4</v>
      </c>
      <c r="K24" s="81">
        <v>-4.3069145018500652E-3</v>
      </c>
      <c r="L24" s="157">
        <v>-1.9127910217886896E-3</v>
      </c>
    </row>
    <row r="25" spans="2:12" x14ac:dyDescent="0.25">
      <c r="B25" s="65" t="s">
        <v>232</v>
      </c>
      <c r="C25" s="80">
        <v>0.18859191312140861</v>
      </c>
      <c r="D25" s="80">
        <v>0.63548948284042384</v>
      </c>
      <c r="E25" s="80">
        <v>-3.5088462088054577E-3</v>
      </c>
      <c r="F25" s="80"/>
      <c r="G25" s="80"/>
      <c r="H25" s="80">
        <v>-3.3977577319773467E-2</v>
      </c>
      <c r="I25" s="81"/>
      <c r="J25" s="81" t="s">
        <v>391</v>
      </c>
      <c r="K25" s="81">
        <v>-4.4643619566297008E-3</v>
      </c>
      <c r="L25" s="157">
        <v>-1.9378540189888655E-3</v>
      </c>
    </row>
    <row r="26" spans="2:12" x14ac:dyDescent="0.25">
      <c r="B26" s="66" t="s">
        <v>233</v>
      </c>
      <c r="C26" s="80">
        <v>0.18661175455759985</v>
      </c>
      <c r="D26" s="80">
        <v>0.64058867464049396</v>
      </c>
      <c r="E26" s="80">
        <v>-6.6940482098172324E-3</v>
      </c>
      <c r="F26" s="80"/>
      <c r="G26" s="80"/>
      <c r="H26" s="80">
        <v>-3.3750472371941953E-2</v>
      </c>
      <c r="I26" s="81"/>
      <c r="J26" s="81" t="s">
        <v>391</v>
      </c>
      <c r="K26" s="81">
        <v>-4.3115076854986032E-3</v>
      </c>
      <c r="L26" s="157">
        <v>-2.4227764413523971E-3</v>
      </c>
    </row>
    <row r="27" spans="2:12" x14ac:dyDescent="0.25">
      <c r="B27" s="66" t="s">
        <v>234</v>
      </c>
      <c r="C27" s="80">
        <v>0.18400773202536683</v>
      </c>
      <c r="D27" s="80">
        <v>0.64323628676717615</v>
      </c>
      <c r="E27" s="80">
        <v>-3.329133025310745E-3</v>
      </c>
      <c r="F27" s="80"/>
      <c r="G27" s="80"/>
      <c r="H27" s="80">
        <v>-3.4235007767514425E-2</v>
      </c>
      <c r="I27" s="81"/>
      <c r="J27" s="81" t="s">
        <v>391</v>
      </c>
      <c r="K27" s="81">
        <v>-4.0532768751956414E-3</v>
      </c>
      <c r="L27" s="157">
        <v>-1.8292613161549449E-3</v>
      </c>
    </row>
    <row r="28" spans="2:12" x14ac:dyDescent="0.25">
      <c r="B28" s="66" t="s">
        <v>235</v>
      </c>
      <c r="C28" s="80">
        <v>0.18657653702020768</v>
      </c>
      <c r="D28" s="80">
        <v>0.64505325069179953</v>
      </c>
      <c r="E28" s="80">
        <v>-6.6601090208615109E-4</v>
      </c>
      <c r="F28" s="80"/>
      <c r="G28" s="80"/>
      <c r="H28" s="80">
        <v>-3.5485181836173663E-2</v>
      </c>
      <c r="I28" s="81"/>
      <c r="J28" s="81">
        <v>-1.0345448880248131E-2</v>
      </c>
      <c r="K28" s="81">
        <v>-3.6501708149148191E-3</v>
      </c>
      <c r="L28" s="157">
        <v>-1.0617690519594653E-3</v>
      </c>
    </row>
    <row r="29" spans="2:12" x14ac:dyDescent="0.25">
      <c r="B29" s="66" t="s">
        <v>236</v>
      </c>
      <c r="C29" s="80">
        <v>0.18504733067087831</v>
      </c>
      <c r="D29" s="80">
        <v>0.64110173327834052</v>
      </c>
      <c r="E29" s="80">
        <v>-3.0789265146047111E-4</v>
      </c>
      <c r="F29" s="80"/>
      <c r="G29" s="80"/>
      <c r="H29" s="80">
        <v>-2.9181752400626593E-2</v>
      </c>
      <c r="I29" s="81"/>
      <c r="J29" s="81" t="s">
        <v>391</v>
      </c>
      <c r="K29" s="81">
        <v>-2.8543152472921916E-3</v>
      </c>
      <c r="L29" s="157">
        <v>-1.2284648953025219E-3</v>
      </c>
    </row>
    <row r="30" spans="2:12" x14ac:dyDescent="0.25">
      <c r="B30" s="66" t="s">
        <v>237</v>
      </c>
      <c r="C30" s="80">
        <v>0.18217402144103714</v>
      </c>
      <c r="D30" s="80">
        <v>0.64097232610321619</v>
      </c>
      <c r="E30" s="80">
        <v>-3.2422209213311113E-3</v>
      </c>
      <c r="F30" s="80">
        <v>7.689424959111753E-3</v>
      </c>
      <c r="G30" s="80">
        <v>1.0062856770307497E-2</v>
      </c>
      <c r="H30" s="80">
        <v>-2.6964701992774565E-2</v>
      </c>
      <c r="I30" s="81"/>
      <c r="J30" s="81" t="s">
        <v>391</v>
      </c>
      <c r="K30" s="81">
        <v>-6.8986119571857487E-4</v>
      </c>
      <c r="L30" s="157">
        <v>6.2549575855027121E-4</v>
      </c>
    </row>
    <row r="31" spans="2:12" x14ac:dyDescent="0.25">
      <c r="B31" s="66" t="s">
        <v>238</v>
      </c>
      <c r="C31" s="80">
        <v>0.18195038030592076</v>
      </c>
      <c r="D31" s="80">
        <v>0.64059488423221578</v>
      </c>
      <c r="E31" s="80">
        <v>1.3161345228022781E-3</v>
      </c>
      <c r="F31" s="80">
        <v>-6.2508849255114417E-4</v>
      </c>
      <c r="G31" s="80">
        <v>3.1774484080048272E-3</v>
      </c>
      <c r="H31" s="80">
        <v>-1.9138714578591731E-2</v>
      </c>
      <c r="I31" s="81"/>
      <c r="J31" s="81" t="s">
        <v>391</v>
      </c>
      <c r="K31" s="81">
        <v>8.4212590075104763E-4</v>
      </c>
      <c r="L31" s="157">
        <v>1.5940987013966683E-3</v>
      </c>
    </row>
    <row r="32" spans="2:12" x14ac:dyDescent="0.25">
      <c r="B32" s="66" t="s">
        <v>239</v>
      </c>
      <c r="C32" s="80">
        <v>0.1813962240481716</v>
      </c>
      <c r="D32" s="80">
        <v>0.6354416454773979</v>
      </c>
      <c r="E32" s="80">
        <v>9.83865573913507E-4</v>
      </c>
      <c r="F32" s="80">
        <v>-9.4121457764082938E-4</v>
      </c>
      <c r="G32" s="80">
        <v>5.4004881180239744E-5</v>
      </c>
      <c r="H32" s="80">
        <v>-1.202884319888442E-2</v>
      </c>
      <c r="I32" s="81"/>
      <c r="J32" s="81">
        <v>-1.2130585494178281E-2</v>
      </c>
      <c r="K32" s="81">
        <v>3.1600243808335062E-3</v>
      </c>
      <c r="L32" s="157">
        <v>3.457166940039353E-3</v>
      </c>
    </row>
    <row r="33" spans="2:12" x14ac:dyDescent="0.25">
      <c r="B33" s="66" t="s">
        <v>240</v>
      </c>
      <c r="C33" s="80">
        <v>0.17784936840740723</v>
      </c>
      <c r="D33" s="80">
        <v>0.63819418771575209</v>
      </c>
      <c r="E33" s="80">
        <v>1.4667400519490552E-2</v>
      </c>
      <c r="F33" s="80">
        <v>-2.3498444238476508E-3</v>
      </c>
      <c r="G33" s="80">
        <v>1.0496552522834327E-2</v>
      </c>
      <c r="H33" s="80">
        <v>-1.3507658550275359E-2</v>
      </c>
      <c r="I33" s="81"/>
      <c r="J33" s="81" t="s">
        <v>391</v>
      </c>
      <c r="K33" s="81">
        <v>4.556414524219279E-3</v>
      </c>
      <c r="L33" s="157">
        <v>4.3356352172029995E-3</v>
      </c>
    </row>
    <row r="34" spans="2:12" x14ac:dyDescent="0.25">
      <c r="B34" s="66" t="s">
        <v>241</v>
      </c>
      <c r="C34" s="80">
        <v>0.17943997076953008</v>
      </c>
      <c r="D34" s="80">
        <v>0.64032760903297448</v>
      </c>
      <c r="E34" s="80">
        <v>-2.4607636951514372E-3</v>
      </c>
      <c r="F34" s="80">
        <v>-4.7739658733394284E-3</v>
      </c>
      <c r="G34" s="80">
        <v>5.4400693242618904E-3</v>
      </c>
      <c r="H34" s="80">
        <v>-1.2194889722808799E-2</v>
      </c>
      <c r="I34" s="81"/>
      <c r="J34" s="81" t="s">
        <v>391</v>
      </c>
      <c r="K34" s="81">
        <v>4.5843114050337832E-3</v>
      </c>
      <c r="L34" s="157">
        <v>4.1141828477051119E-3</v>
      </c>
    </row>
    <row r="35" spans="2:12" x14ac:dyDescent="0.25">
      <c r="B35" s="66" t="s">
        <v>242</v>
      </c>
      <c r="C35" s="80">
        <v>0.18055963555145224</v>
      </c>
      <c r="D35" s="80">
        <v>0.63998116207608846</v>
      </c>
      <c r="E35" s="80">
        <v>-4.0788611033061722E-3</v>
      </c>
      <c r="F35" s="80">
        <v>1.2285694881923234E-2</v>
      </c>
      <c r="G35" s="80">
        <v>3.4026235644332194E-3</v>
      </c>
      <c r="H35" s="80">
        <v>-1.2193903844300635E-2</v>
      </c>
      <c r="I35" s="81"/>
      <c r="J35" s="81" t="s">
        <v>391</v>
      </c>
      <c r="K35" s="81">
        <v>4.4533011851758311E-3</v>
      </c>
      <c r="L35" s="157">
        <v>4.0403328559115055E-3</v>
      </c>
    </row>
    <row r="36" spans="2:12" x14ac:dyDescent="0.25">
      <c r="B36" s="66" t="s">
        <v>243</v>
      </c>
      <c r="C36" s="80">
        <v>0.18331041357096051</v>
      </c>
      <c r="D36" s="80">
        <v>0.64284857266795259</v>
      </c>
      <c r="E36" s="80">
        <v>3.0807802793055756E-3</v>
      </c>
      <c r="F36" s="80">
        <v>-1.0399040642641503E-2</v>
      </c>
      <c r="G36" s="80">
        <v>-3.194483805489777E-4</v>
      </c>
      <c r="H36" s="80">
        <v>-7.5007428776086016E-3</v>
      </c>
      <c r="I36" s="81"/>
      <c r="J36" s="81">
        <v>-2.1605775951267475E-2</v>
      </c>
      <c r="K36" s="81">
        <v>4.5455412018463506E-3</v>
      </c>
      <c r="L36" s="157">
        <v>4.5159697579361842E-3</v>
      </c>
    </row>
    <row r="37" spans="2:12" x14ac:dyDescent="0.25">
      <c r="B37" s="66" t="s">
        <v>244</v>
      </c>
      <c r="C37" s="80">
        <v>0.18722271920224867</v>
      </c>
      <c r="D37" s="80">
        <v>0.64522588877435638</v>
      </c>
      <c r="E37" s="80">
        <v>-2.4371094157744971E-3</v>
      </c>
      <c r="F37" s="80">
        <v>6.8677132397410206E-3</v>
      </c>
      <c r="G37" s="80">
        <v>1.3212904162896669E-2</v>
      </c>
      <c r="H37" s="80">
        <v>-8.1290103367273048E-3</v>
      </c>
      <c r="I37" s="81"/>
      <c r="J37" s="81" t="s">
        <v>391</v>
      </c>
      <c r="K37" s="81">
        <v>4.0369741509827996E-3</v>
      </c>
      <c r="L37" s="157">
        <v>3.9500496431812034E-3</v>
      </c>
    </row>
    <row r="38" spans="2:12" x14ac:dyDescent="0.25">
      <c r="B38" s="66" t="s">
        <v>245</v>
      </c>
      <c r="C38" s="80">
        <v>0.19143902775245575</v>
      </c>
      <c r="D38" s="80">
        <v>0.64406953010703438</v>
      </c>
      <c r="E38" s="80">
        <v>7.1114271745410904E-4</v>
      </c>
      <c r="F38" s="80">
        <v>-1.1809969115723446E-3</v>
      </c>
      <c r="G38" s="80">
        <v>4.6501983055183861E-3</v>
      </c>
      <c r="H38" s="80">
        <v>-5.6223384577132052E-3</v>
      </c>
      <c r="I38" s="81"/>
      <c r="J38" s="81" t="s">
        <v>391</v>
      </c>
      <c r="K38" s="81">
        <v>4.4045727637106371E-3</v>
      </c>
      <c r="L38" s="157">
        <v>3.9254227256353032E-3</v>
      </c>
    </row>
    <row r="39" spans="2:12" x14ac:dyDescent="0.25">
      <c r="B39" s="66" t="s">
        <v>246</v>
      </c>
      <c r="C39" s="80">
        <v>0.18723996266801574</v>
      </c>
      <c r="D39" s="80">
        <v>0.64227585545195254</v>
      </c>
      <c r="E39" s="80">
        <v>3.040247080397645E-3</v>
      </c>
      <c r="F39" s="80">
        <v>8.3676915971129424E-3</v>
      </c>
      <c r="G39" s="80">
        <v>6.4496368463052879E-3</v>
      </c>
      <c r="H39" s="80">
        <v>-5.9244239358102746E-3</v>
      </c>
      <c r="I39" s="81"/>
      <c r="J39" s="81" t="s">
        <v>391</v>
      </c>
      <c r="K39" s="81">
        <v>4.6120201993994272E-3</v>
      </c>
      <c r="L39" s="157">
        <v>4.089567992322924E-3</v>
      </c>
    </row>
    <row r="40" spans="2:12" x14ac:dyDescent="0.25">
      <c r="B40" s="66" t="s">
        <v>247</v>
      </c>
      <c r="C40" s="80">
        <v>0.17742441093996247</v>
      </c>
      <c r="D40" s="80">
        <v>0.64315436443352758</v>
      </c>
      <c r="E40" s="80">
        <v>5.2529360393122945E-3</v>
      </c>
      <c r="F40" s="80">
        <v>-9.0618800713902336E-4</v>
      </c>
      <c r="G40" s="80">
        <v>4.4120048952852632E-3</v>
      </c>
      <c r="H40" s="80">
        <v>-3.5669538168439097E-3</v>
      </c>
      <c r="I40" s="81"/>
      <c r="J40" s="81">
        <v>-1.5977277933653999E-2</v>
      </c>
      <c r="K40" s="81">
        <v>4.3159988635147386E-3</v>
      </c>
      <c r="L40" s="157">
        <v>3.8186851574481713E-3</v>
      </c>
    </row>
    <row r="41" spans="2:12" x14ac:dyDescent="0.25">
      <c r="B41" s="66" t="s">
        <v>248</v>
      </c>
      <c r="C41" s="80">
        <v>0.16622005684125052</v>
      </c>
      <c r="D41" s="80">
        <v>0.65358463149347179</v>
      </c>
      <c r="E41" s="80">
        <v>9.3152475894754047E-3</v>
      </c>
      <c r="F41" s="80">
        <v>-1.2494685513055699E-3</v>
      </c>
      <c r="G41" s="80">
        <v>8.1696986241252025E-3</v>
      </c>
      <c r="H41" s="80">
        <v>4.2898630356988932E-3</v>
      </c>
      <c r="I41" s="81"/>
      <c r="J41" s="81" t="s">
        <v>391</v>
      </c>
      <c r="K41" s="81">
        <v>4.499433248212328E-3</v>
      </c>
      <c r="L41" s="157">
        <v>3.6544070703081362E-3</v>
      </c>
    </row>
    <row r="42" spans="2:12" x14ac:dyDescent="0.25">
      <c r="B42" s="66" t="s">
        <v>249</v>
      </c>
      <c r="C42" s="80">
        <v>0.16786592121852753</v>
      </c>
      <c r="D42" s="80">
        <v>0.65652925119819328</v>
      </c>
      <c r="E42" s="80">
        <v>3.5056818423549337E-3</v>
      </c>
      <c r="F42" s="80">
        <v>-1.4600820543486477E-3</v>
      </c>
      <c r="G42" s="80">
        <v>3.5188640020996677E-3</v>
      </c>
      <c r="H42" s="80">
        <v>8.6838831641511405E-3</v>
      </c>
      <c r="I42" s="80">
        <v>2.8975208962060961E-3</v>
      </c>
      <c r="J42" s="80" t="s">
        <v>391</v>
      </c>
      <c r="K42" s="80">
        <v>4.484361770802461E-3</v>
      </c>
      <c r="L42" s="82">
        <v>3.7447699889833937E-3</v>
      </c>
    </row>
    <row r="43" spans="2:12" x14ac:dyDescent="0.25">
      <c r="B43" s="66" t="s">
        <v>250</v>
      </c>
      <c r="C43" s="80">
        <v>0.1699953419157505</v>
      </c>
      <c r="D43" s="80">
        <v>0.65135682162010644</v>
      </c>
      <c r="E43" s="80">
        <v>9.2063505199001996E-3</v>
      </c>
      <c r="F43" s="80">
        <v>4.0044888830464047E-3</v>
      </c>
      <c r="G43" s="80">
        <v>1.5997795591377074E-3</v>
      </c>
      <c r="H43" s="80">
        <v>9.9445190199034528E-3</v>
      </c>
      <c r="I43" s="80">
        <v>-2.0983596136789906E-2</v>
      </c>
      <c r="J43" s="80" t="s">
        <v>391</v>
      </c>
      <c r="K43" s="80">
        <v>4.5964155875463011E-3</v>
      </c>
      <c r="L43" s="82">
        <v>4.2372300087755894E-3</v>
      </c>
    </row>
    <row r="44" spans="2:12" x14ac:dyDescent="0.25">
      <c r="B44" s="66" t="s">
        <v>251</v>
      </c>
      <c r="C44" s="80">
        <v>0.1801571701034585</v>
      </c>
      <c r="D44" s="80">
        <v>0.66585285439437758</v>
      </c>
      <c r="E44" s="80">
        <v>-2.4947539246484192E-3</v>
      </c>
      <c r="F44" s="80">
        <v>1.7173762736225194E-2</v>
      </c>
      <c r="G44" s="80">
        <v>4.0193191064686919E-3</v>
      </c>
      <c r="H44" s="80">
        <v>8.5247013416527295E-3</v>
      </c>
      <c r="I44" s="80">
        <v>1.9703759700705703E-2</v>
      </c>
      <c r="J44" s="80">
        <v>-1.6571727386864021E-2</v>
      </c>
      <c r="K44" s="80">
        <v>4.8323782567006781E-3</v>
      </c>
      <c r="L44" s="82">
        <v>5.0809360389185328E-3</v>
      </c>
    </row>
    <row r="45" spans="2:12" x14ac:dyDescent="0.25">
      <c r="B45" s="66" t="s">
        <v>252</v>
      </c>
      <c r="C45" s="80">
        <v>0.17883612238102872</v>
      </c>
      <c r="D45" s="80">
        <v>0.66332063155385101</v>
      </c>
      <c r="E45" s="80">
        <v>-2.1801638002311798E-4</v>
      </c>
      <c r="F45" s="80">
        <v>1.5824598941888611E-2</v>
      </c>
      <c r="G45" s="80">
        <v>-4.2559536943756991E-3</v>
      </c>
      <c r="H45" s="80">
        <v>1.2457835999769351E-2</v>
      </c>
      <c r="I45" s="80">
        <v>2.663891029205967E-2</v>
      </c>
      <c r="J45" s="80" t="s">
        <v>391</v>
      </c>
      <c r="K45" s="80">
        <v>4.9107540351175285E-3</v>
      </c>
      <c r="L45" s="82">
        <v>5.6041133391615157E-3</v>
      </c>
    </row>
    <row r="46" spans="2:12" x14ac:dyDescent="0.25">
      <c r="B46" s="66" t="s">
        <v>253</v>
      </c>
      <c r="C46" s="80">
        <v>0.17672434744568125</v>
      </c>
      <c r="D46" s="80">
        <v>0.66353959072570845</v>
      </c>
      <c r="E46" s="80">
        <v>-7.7446427116434451E-3</v>
      </c>
      <c r="F46" s="80">
        <v>1.7200565098085784E-2</v>
      </c>
      <c r="G46" s="80">
        <v>3.0548738618197194E-4</v>
      </c>
      <c r="H46" s="80">
        <v>1.1516288507971595E-2</v>
      </c>
      <c r="I46" s="80">
        <v>3.2022867152257106E-2</v>
      </c>
      <c r="J46" s="80" t="s">
        <v>391</v>
      </c>
      <c r="K46" s="80">
        <v>4.904567786179306E-3</v>
      </c>
      <c r="L46" s="82">
        <v>4.8026658256185746E-3</v>
      </c>
    </row>
    <row r="47" spans="2:12" x14ac:dyDescent="0.25">
      <c r="B47" s="66" t="s">
        <v>254</v>
      </c>
      <c r="C47" s="80">
        <v>0.17361993590204683</v>
      </c>
      <c r="D47" s="80">
        <v>0.66967575387025358</v>
      </c>
      <c r="E47" s="80">
        <v>-8.2554259452785501E-3</v>
      </c>
      <c r="F47" s="80">
        <v>1.1083194761275079E-2</v>
      </c>
      <c r="G47" s="80">
        <v>-7.7567799020183612E-4</v>
      </c>
      <c r="H47" s="80">
        <v>1.4329868567074744E-2</v>
      </c>
      <c r="I47" s="80">
        <v>1.8596133102496637E-2</v>
      </c>
      <c r="J47" s="80" t="s">
        <v>391</v>
      </c>
      <c r="K47" s="80">
        <v>4.689686866773948E-3</v>
      </c>
      <c r="L47" s="82">
        <v>4.6716351869659674E-3</v>
      </c>
    </row>
    <row r="48" spans="2:12" x14ac:dyDescent="0.25">
      <c r="B48" s="66" t="s">
        <v>255</v>
      </c>
      <c r="C48" s="80">
        <v>0.17524215903074097</v>
      </c>
      <c r="D48" s="80">
        <v>0.65296897872738036</v>
      </c>
      <c r="E48" s="80">
        <v>-1.0908805525035316E-2</v>
      </c>
      <c r="F48" s="80">
        <v>2.669972157964675E-2</v>
      </c>
      <c r="G48" s="80">
        <v>5.4490599228697069E-3</v>
      </c>
      <c r="H48" s="80">
        <v>8.202376520419552E-3</v>
      </c>
      <c r="I48" s="80">
        <v>2.3449123997323795E-2</v>
      </c>
      <c r="J48" s="80">
        <v>7.1103766925122769E-2</v>
      </c>
      <c r="K48" s="80">
        <v>3.4149916141742367E-3</v>
      </c>
      <c r="L48" s="82">
        <v>3.5147073128853519E-3</v>
      </c>
    </row>
    <row r="49" spans="2:12" x14ac:dyDescent="0.25">
      <c r="B49" s="66" t="s">
        <v>256</v>
      </c>
      <c r="C49" s="80">
        <v>0.1741164704559815</v>
      </c>
      <c r="D49" s="80">
        <v>0.66357458784126899</v>
      </c>
      <c r="E49" s="80">
        <v>-1.4927818322951081E-2</v>
      </c>
      <c r="F49" s="80">
        <v>1.8966824827429023E-3</v>
      </c>
      <c r="G49" s="80">
        <v>-1.6776369782994763E-3</v>
      </c>
      <c r="H49" s="80">
        <v>1.275996711935834E-2</v>
      </c>
      <c r="I49" s="80">
        <v>7.0439450863242214E-3</v>
      </c>
      <c r="J49" s="80" t="s">
        <v>391</v>
      </c>
      <c r="K49" s="80">
        <v>3.9104227598801746E-3</v>
      </c>
      <c r="L49" s="82">
        <v>4.2618340199895473E-3</v>
      </c>
    </row>
    <row r="50" spans="2:12" x14ac:dyDescent="0.25">
      <c r="B50" s="66" t="s">
        <v>257</v>
      </c>
      <c r="C50" s="80">
        <v>0.1754020865241096</v>
      </c>
      <c r="D50" s="80">
        <v>0.67237206692153906</v>
      </c>
      <c r="E50" s="80">
        <v>-1.4660442326039757E-2</v>
      </c>
      <c r="F50" s="80">
        <v>-4.7875783778114998E-3</v>
      </c>
      <c r="G50" s="80">
        <v>1.7671949125438492E-3</v>
      </c>
      <c r="H50" s="80">
        <v>1.4168801351093663E-2</v>
      </c>
      <c r="I50" s="80">
        <v>6.2713964779135267E-3</v>
      </c>
      <c r="J50" s="80" t="s">
        <v>391</v>
      </c>
      <c r="K50" s="80">
        <v>4.1851517482448444E-3</v>
      </c>
      <c r="L50" s="82">
        <v>4.4995797174631376E-3</v>
      </c>
    </row>
    <row r="51" spans="2:12" x14ac:dyDescent="0.25">
      <c r="B51" s="66" t="s">
        <v>258</v>
      </c>
      <c r="C51" s="80">
        <v>0.17848277346121627</v>
      </c>
      <c r="D51" s="80">
        <v>0.66535632766928732</v>
      </c>
      <c r="E51" s="80">
        <v>-1.4737462303571567E-2</v>
      </c>
      <c r="F51" s="80">
        <v>1.6304341688075284E-2</v>
      </c>
      <c r="G51" s="80">
        <v>5.1935038794760392E-3</v>
      </c>
      <c r="H51" s="80">
        <v>1.7567444359411599E-2</v>
      </c>
      <c r="I51" s="80">
        <v>-8.9552566802941769E-3</v>
      </c>
      <c r="J51" s="80" t="s">
        <v>391</v>
      </c>
      <c r="K51" s="80">
        <v>4.7359939522811836E-3</v>
      </c>
      <c r="L51" s="82">
        <v>4.2454315465636112E-3</v>
      </c>
    </row>
    <row r="52" spans="2:12" x14ac:dyDescent="0.25">
      <c r="B52" s="66" t="s">
        <v>259</v>
      </c>
      <c r="C52" s="80">
        <v>0.17456141675221934</v>
      </c>
      <c r="D52" s="80">
        <v>0.66506884473700101</v>
      </c>
      <c r="E52" s="80">
        <v>-1.3227270993094502E-2</v>
      </c>
      <c r="F52" s="80">
        <v>1.7761565634295338E-2</v>
      </c>
      <c r="G52" s="80">
        <v>6.4899823959531124E-3</v>
      </c>
      <c r="H52" s="80">
        <v>1.8653407156739021E-2</v>
      </c>
      <c r="I52" s="80">
        <v>-2.9506233163480999E-3</v>
      </c>
      <c r="J52" s="80">
        <v>4.0984655317540003E-2</v>
      </c>
      <c r="K52" s="80">
        <v>5.7685392354757028E-3</v>
      </c>
      <c r="L52" s="82">
        <v>4.9663821497742573E-3</v>
      </c>
    </row>
    <row r="53" spans="2:12" x14ac:dyDescent="0.25">
      <c r="B53" s="66" t="s">
        <v>260</v>
      </c>
      <c r="C53" s="80">
        <v>0.17773534170070993</v>
      </c>
      <c r="D53" s="80">
        <v>0.66588607267650168</v>
      </c>
      <c r="E53" s="80">
        <v>-1.5932021386865124E-2</v>
      </c>
      <c r="F53" s="80">
        <v>2.2526565887588633E-2</v>
      </c>
      <c r="G53" s="80">
        <v>2.6394285902585749E-2</v>
      </c>
      <c r="H53" s="80">
        <v>3.1608943100289721E-3</v>
      </c>
      <c r="I53" s="80">
        <v>-5.2032470492351379E-3</v>
      </c>
      <c r="J53" s="80" t="s">
        <v>391</v>
      </c>
      <c r="K53" s="80">
        <v>6.9989350766675919E-3</v>
      </c>
      <c r="L53" s="82">
        <v>6.379203844018428E-3</v>
      </c>
    </row>
    <row r="54" spans="2:12" x14ac:dyDescent="0.25">
      <c r="B54" s="66" t="s">
        <v>261</v>
      </c>
      <c r="C54" s="80">
        <v>0.18640293950971609</v>
      </c>
      <c r="D54" s="80">
        <v>0.66262545015812657</v>
      </c>
      <c r="E54" s="80">
        <v>-1.8258592278719399E-2</v>
      </c>
      <c r="F54" s="80">
        <v>6.0697943453693797E-3</v>
      </c>
      <c r="G54" s="80">
        <v>-1.0958156963328244E-2</v>
      </c>
      <c r="H54" s="80">
        <v>1.4066012744677003E-2</v>
      </c>
      <c r="I54" s="80">
        <v>1.3214500381820926E-2</v>
      </c>
      <c r="J54" s="80" t="s">
        <v>391</v>
      </c>
      <c r="K54" s="80">
        <v>7.390143132542595E-3</v>
      </c>
      <c r="L54" s="82">
        <v>6.5462257589438862E-3</v>
      </c>
    </row>
    <row r="55" spans="2:12" x14ac:dyDescent="0.25">
      <c r="B55" s="66" t="s">
        <v>262</v>
      </c>
      <c r="C55" s="80">
        <v>0.1705790297339593</v>
      </c>
      <c r="D55" s="80">
        <v>0.66442999321009844</v>
      </c>
      <c r="E55" s="80">
        <v>-2.2319099647957974E-2</v>
      </c>
      <c r="F55" s="80">
        <v>1.1436764975399489E-2</v>
      </c>
      <c r="G55" s="80">
        <v>4.4546879857410362E-4</v>
      </c>
      <c r="H55" s="80">
        <v>1.3245454679588153E-2</v>
      </c>
      <c r="I55" s="80">
        <v>1.3900545516776219E-4</v>
      </c>
      <c r="J55" s="80" t="s">
        <v>391</v>
      </c>
      <c r="K55" s="80">
        <v>8.0387349078648775E-3</v>
      </c>
      <c r="L55" s="82">
        <v>7.3475896929006863E-3</v>
      </c>
    </row>
    <row r="56" spans="2:12" x14ac:dyDescent="0.25">
      <c r="B56" s="66" t="s">
        <v>263</v>
      </c>
      <c r="C56" s="80">
        <v>0.18097175664815632</v>
      </c>
      <c r="D56" s="80">
        <v>0.6669442010990364</v>
      </c>
      <c r="E56" s="80">
        <v>-1.9509216723847183E-2</v>
      </c>
      <c r="F56" s="80">
        <v>-1.3733111056006648E-3</v>
      </c>
      <c r="G56" s="80">
        <v>-4.1681733873480918E-3</v>
      </c>
      <c r="H56" s="80">
        <v>1.9719737710242047E-2</v>
      </c>
      <c r="I56" s="80">
        <v>1.6518780333144356E-2</v>
      </c>
      <c r="J56" s="80">
        <v>3.9380811614050798E-3</v>
      </c>
      <c r="K56" s="80">
        <v>7.9461095180933718E-3</v>
      </c>
      <c r="L56" s="82">
        <v>7.3475896929006863E-3</v>
      </c>
    </row>
    <row r="57" spans="2:12" x14ac:dyDescent="0.25">
      <c r="B57" s="66" t="s">
        <v>264</v>
      </c>
      <c r="C57" s="80">
        <v>0.17948929396073257</v>
      </c>
      <c r="D57" s="80">
        <v>0.66890515869032086</v>
      </c>
      <c r="E57" s="80">
        <v>-2.0170138250840422E-2</v>
      </c>
      <c r="F57" s="80">
        <v>1.7414712695756472E-2</v>
      </c>
      <c r="G57" s="80">
        <v>9.8774080790836639E-3</v>
      </c>
      <c r="H57" s="80">
        <v>1.479992710877287E-2</v>
      </c>
      <c r="I57" s="80">
        <v>8.7542166904341912E-4</v>
      </c>
      <c r="J57" s="80" t="s">
        <v>391</v>
      </c>
      <c r="K57" s="80">
        <v>4.9279993243876909E-3</v>
      </c>
      <c r="L57" s="82">
        <v>4.5323589970382612E-3</v>
      </c>
    </row>
    <row r="58" spans="2:12" x14ac:dyDescent="0.25">
      <c r="B58" s="66" t="s">
        <v>265</v>
      </c>
      <c r="C58" s="80">
        <v>0.1807592343819602</v>
      </c>
      <c r="D58" s="80">
        <v>0.66081731865325866</v>
      </c>
      <c r="E58" s="80">
        <v>-2.691673332436699E-2</v>
      </c>
      <c r="F58" s="80">
        <v>7.3166697966732964E-4</v>
      </c>
      <c r="G58" s="80">
        <v>1.3778317325802182E-3</v>
      </c>
      <c r="H58" s="80">
        <v>1.9585778539219945E-2</v>
      </c>
      <c r="I58" s="80">
        <v>1.2405943786131246E-2</v>
      </c>
      <c r="J58" s="80" t="s">
        <v>391</v>
      </c>
      <c r="K58" s="80">
        <v>2.004571345363684E-3</v>
      </c>
      <c r="L58" s="82">
        <v>1.8007015720966251E-3</v>
      </c>
    </row>
    <row r="59" spans="2:12" x14ac:dyDescent="0.25">
      <c r="B59" s="66" t="s">
        <v>266</v>
      </c>
      <c r="C59" s="80">
        <v>0.17947785081351864</v>
      </c>
      <c r="D59" s="80">
        <v>0.66879243817713052</v>
      </c>
      <c r="E59" s="80">
        <v>-2.6753457521874122E-2</v>
      </c>
      <c r="F59" s="80">
        <v>1.1672472745616131E-2</v>
      </c>
      <c r="G59" s="80">
        <v>5.9012203576206436E-3</v>
      </c>
      <c r="H59" s="80">
        <v>1.6338247879941648E-2</v>
      </c>
      <c r="I59" s="80">
        <v>1.8736844572133649E-3</v>
      </c>
      <c r="J59" s="80" t="s">
        <v>391</v>
      </c>
      <c r="K59" s="80">
        <v>7.7528034120809806E-4</v>
      </c>
      <c r="L59" s="82">
        <v>8.6166607523991334E-5</v>
      </c>
    </row>
    <row r="60" spans="2:12" x14ac:dyDescent="0.25">
      <c r="B60" s="66" t="s">
        <v>267</v>
      </c>
      <c r="C60" s="80">
        <v>0.17438051763042145</v>
      </c>
      <c r="D60" s="80">
        <v>0.66216071013874878</v>
      </c>
      <c r="E60" s="80">
        <v>-2.215608234298385E-2</v>
      </c>
      <c r="F60" s="80">
        <v>3.8975656093927129E-3</v>
      </c>
      <c r="G60" s="80">
        <v>6.1928053209853208E-3</v>
      </c>
      <c r="H60" s="80">
        <v>1.3072478692425449E-2</v>
      </c>
      <c r="I60" s="80">
        <v>1.601895142680565E-2</v>
      </c>
      <c r="J60" s="80">
        <v>3.0921748224697412E-2</v>
      </c>
      <c r="K60" s="80">
        <v>-2.3443318504690145E-3</v>
      </c>
      <c r="L60" s="82">
        <v>-2.4478778566821395E-3</v>
      </c>
    </row>
    <row r="61" spans="2:12" x14ac:dyDescent="0.25">
      <c r="B61" s="66" t="s">
        <v>268</v>
      </c>
      <c r="C61" s="80">
        <v>0.17287234042553193</v>
      </c>
      <c r="D61" s="80">
        <v>0.66535689773507212</v>
      </c>
      <c r="E61" s="80">
        <v>-2.6949168934882629E-2</v>
      </c>
      <c r="F61" s="80">
        <v>5.9025073591387938E-3</v>
      </c>
      <c r="G61" s="80">
        <v>1.0339037422516632E-2</v>
      </c>
      <c r="H61" s="80">
        <v>9.1419169807047673E-3</v>
      </c>
      <c r="I61" s="80">
        <v>-1.9109065675405823E-2</v>
      </c>
      <c r="J61" s="80" t="s">
        <v>391</v>
      </c>
      <c r="K61" s="80">
        <v>-2.7536504440992624E-3</v>
      </c>
      <c r="L61" s="82">
        <v>-2.791120390815343E-3</v>
      </c>
    </row>
    <row r="62" spans="2:12" x14ac:dyDescent="0.25">
      <c r="B62" s="66" t="s">
        <v>269</v>
      </c>
      <c r="C62" s="80">
        <v>0.17167666175401897</v>
      </c>
      <c r="D62" s="80">
        <v>0.663156500655397</v>
      </c>
      <c r="E62" s="80">
        <v>-3.0711181162535225E-2</v>
      </c>
      <c r="F62" s="80">
        <v>9.6789070041636456E-3</v>
      </c>
      <c r="G62" s="80">
        <v>9.9605602218683122E-3</v>
      </c>
      <c r="H62" s="80">
        <v>2.8506320455199408E-3</v>
      </c>
      <c r="I62" s="80">
        <v>-4.367209845428377E-3</v>
      </c>
      <c r="J62" s="80" t="s">
        <v>391</v>
      </c>
      <c r="K62" s="80">
        <v>-2.6317284321145749E-3</v>
      </c>
      <c r="L62" s="82">
        <v>-3.0592632158932646E-3</v>
      </c>
    </row>
    <row r="63" spans="2:12" x14ac:dyDescent="0.25">
      <c r="B63" s="66" t="s">
        <v>270</v>
      </c>
      <c r="C63" s="80">
        <v>0.17878863952067747</v>
      </c>
      <c r="D63" s="80">
        <v>0.65875048116349522</v>
      </c>
      <c r="E63" s="80">
        <v>-2.5098049759202559E-2</v>
      </c>
      <c r="F63" s="80">
        <v>1.0913709284150657E-3</v>
      </c>
      <c r="G63" s="80">
        <v>-2.120576340437462E-4</v>
      </c>
      <c r="H63" s="80">
        <v>8.3804138493834834E-3</v>
      </c>
      <c r="I63" s="80">
        <v>-1.4305444654980626E-2</v>
      </c>
      <c r="J63" s="80" t="s">
        <v>391</v>
      </c>
      <c r="K63" s="80">
        <v>-2.7275713020514878E-3</v>
      </c>
      <c r="L63" s="82">
        <v>-2.9838262013073651E-3</v>
      </c>
    </row>
    <row r="64" spans="2:12" x14ac:dyDescent="0.25">
      <c r="B64" s="66" t="s">
        <v>271</v>
      </c>
      <c r="C64" s="80">
        <v>0.18632316739154825</v>
      </c>
      <c r="D64" s="80">
        <v>0.65850817389238314</v>
      </c>
      <c r="E64" s="80">
        <v>-2.9771085650495254E-2</v>
      </c>
      <c r="F64" s="80">
        <v>1.2280154589507283E-2</v>
      </c>
      <c r="G64" s="80">
        <v>2.4631072352815399E-3</v>
      </c>
      <c r="H64" s="80">
        <v>8.2436421176721453E-3</v>
      </c>
      <c r="I64" s="80">
        <v>-7.3904059406348921E-4</v>
      </c>
      <c r="J64" s="80">
        <v>-1.3874568366299772E-2</v>
      </c>
      <c r="K64" s="80">
        <v>-3.5207201531069019E-3</v>
      </c>
      <c r="L64" s="82">
        <v>-3.260512260886677E-3</v>
      </c>
    </row>
    <row r="65" spans="2:12" x14ac:dyDescent="0.25">
      <c r="B65" s="66" t="s">
        <v>272</v>
      </c>
      <c r="C65" s="80">
        <v>0.18136581235548899</v>
      </c>
      <c r="D65" s="80">
        <v>0.65633243234441663</v>
      </c>
      <c r="E65" s="80">
        <v>-1.976577990343386E-2</v>
      </c>
      <c r="F65" s="80">
        <v>1.6397137551156925E-2</v>
      </c>
      <c r="G65" s="80">
        <v>3.4662208322905376E-3</v>
      </c>
      <c r="H65" s="80">
        <v>5.767265990974213E-3</v>
      </c>
      <c r="I65" s="80">
        <v>-6.4682458605362925E-3</v>
      </c>
      <c r="J65" s="80" t="s">
        <v>391</v>
      </c>
      <c r="K65" s="80">
        <v>-4.060031042514187E-3</v>
      </c>
      <c r="L65" s="82">
        <v>-3.7053691104326596E-3</v>
      </c>
    </row>
    <row r="66" spans="2:12" x14ac:dyDescent="0.25">
      <c r="B66" s="66" t="s">
        <v>273</v>
      </c>
      <c r="C66" s="80">
        <v>0.17158643072405533</v>
      </c>
      <c r="D66" s="80">
        <v>0.65849818406614635</v>
      </c>
      <c r="E66" s="80">
        <v>-2.3564459334282237E-2</v>
      </c>
      <c r="F66" s="80">
        <v>5.3077979154772153E-3</v>
      </c>
      <c r="G66" s="80">
        <v>9.1777192642562601E-3</v>
      </c>
      <c r="H66" s="80">
        <v>6.958615658165801E-3</v>
      </c>
      <c r="I66" s="80">
        <v>1.6819331323083553E-2</v>
      </c>
      <c r="J66" s="80" t="s">
        <v>391</v>
      </c>
      <c r="K66" s="80">
        <v>-4.5482731077618552E-3</v>
      </c>
      <c r="L66" s="82">
        <v>-4.251762216761195E-3</v>
      </c>
    </row>
    <row r="67" spans="2:12" x14ac:dyDescent="0.25">
      <c r="B67" s="66" t="s">
        <v>274</v>
      </c>
      <c r="C67" s="80">
        <v>0.17024146470900406</v>
      </c>
      <c r="D67" s="80">
        <v>0.655344191453337</v>
      </c>
      <c r="E67" s="80">
        <v>-2.5410581331027422E-2</v>
      </c>
      <c r="F67" s="80">
        <v>1.2302259784135813E-2</v>
      </c>
      <c r="G67" s="80">
        <v>9.2618774619576162E-3</v>
      </c>
      <c r="H67" s="80">
        <v>6.3249341428011085E-3</v>
      </c>
      <c r="I67" s="80">
        <v>-7.5659550972844158E-3</v>
      </c>
      <c r="J67" s="80" t="s">
        <v>391</v>
      </c>
      <c r="K67" s="80">
        <v>-4.893845264435712E-3</v>
      </c>
      <c r="L67" s="82">
        <v>-3.8986055431345194E-3</v>
      </c>
    </row>
    <row r="68" spans="2:12" x14ac:dyDescent="0.25">
      <c r="B68" s="66" t="s">
        <v>275</v>
      </c>
      <c r="C68" s="80">
        <v>0.17142182714945056</v>
      </c>
      <c r="D68" s="80">
        <v>0.64994129814949408</v>
      </c>
      <c r="E68" s="80">
        <v>-2.6811107815743876E-2</v>
      </c>
      <c r="F68" s="80">
        <v>1.9541800726671242E-2</v>
      </c>
      <c r="G68" s="80">
        <v>9.7837544405531308E-3</v>
      </c>
      <c r="H68" s="80">
        <v>-4.577324445236286E-4</v>
      </c>
      <c r="I68" s="80">
        <v>7.1650244001286723E-4</v>
      </c>
      <c r="J68" s="80">
        <v>-6.1424146929507373E-3</v>
      </c>
      <c r="K68" s="80">
        <v>-5.0020294189648904E-3</v>
      </c>
      <c r="L68" s="82">
        <v>-4.3106581680745597E-3</v>
      </c>
    </row>
    <row r="69" spans="2:12" x14ac:dyDescent="0.25">
      <c r="B69" s="66" t="s">
        <v>276</v>
      </c>
      <c r="C69" s="80">
        <v>0.17630699572928829</v>
      </c>
      <c r="D69" s="80">
        <v>0.65502311882736597</v>
      </c>
      <c r="E69" s="80">
        <v>-2.5067221788533264E-2</v>
      </c>
      <c r="F69" s="80">
        <v>9.5468855739457448E-4</v>
      </c>
      <c r="G69" s="80">
        <v>-1.0391007065550292E-2</v>
      </c>
      <c r="H69" s="80">
        <v>7.7459604519742875E-3</v>
      </c>
      <c r="I69" s="80">
        <v>-2.9211338496706318E-3</v>
      </c>
      <c r="J69" s="80" t="s">
        <v>391</v>
      </c>
      <c r="K69" s="80">
        <v>-4.9864880337887694E-3</v>
      </c>
      <c r="L69" s="82">
        <v>-3.3024544755546996E-3</v>
      </c>
    </row>
    <row r="70" spans="2:12" x14ac:dyDescent="0.25">
      <c r="B70" s="66" t="s">
        <v>277</v>
      </c>
      <c r="C70" s="80">
        <v>0.16939030431598046</v>
      </c>
      <c r="D70" s="80">
        <v>0.65155166806976805</v>
      </c>
      <c r="E70" s="80">
        <v>-2.5832754396870092E-2</v>
      </c>
      <c r="F70" s="80">
        <v>7.4723555515972167E-3</v>
      </c>
      <c r="G70" s="80">
        <v>8.2998674443491884E-3</v>
      </c>
      <c r="H70" s="80">
        <v>2.2060667844772119E-3</v>
      </c>
      <c r="I70" s="80">
        <v>4.863500915008423E-3</v>
      </c>
      <c r="J70" s="80" t="s">
        <v>391</v>
      </c>
      <c r="K70" s="80">
        <v>-4.5076540720255884E-3</v>
      </c>
      <c r="L70" s="82">
        <v>-3.9070096758278376E-3</v>
      </c>
    </row>
    <row r="71" spans="2:12" x14ac:dyDescent="0.25">
      <c r="B71" s="66" t="s">
        <v>278</v>
      </c>
      <c r="C71" s="80">
        <v>0.17142848505551844</v>
      </c>
      <c r="D71" s="80">
        <v>0.65571312399672299</v>
      </c>
      <c r="E71" s="80">
        <v>-2.807252904682701E-2</v>
      </c>
      <c r="F71" s="80">
        <v>2.5077312300150383E-3</v>
      </c>
      <c r="G71" s="80">
        <v>-1.0661462155471227E-3</v>
      </c>
      <c r="H71" s="80">
        <v>2.175476554584499E-3</v>
      </c>
      <c r="I71" s="80">
        <v>-1.2729130429922186E-2</v>
      </c>
      <c r="J71" s="80" t="s">
        <v>391</v>
      </c>
      <c r="K71" s="80">
        <v>-3.4965247014959819E-3</v>
      </c>
      <c r="L71" s="82">
        <v>-3.1263327035134063E-3</v>
      </c>
    </row>
    <row r="72" spans="2:12" x14ac:dyDescent="0.25">
      <c r="B72" s="66" t="s">
        <v>279</v>
      </c>
      <c r="C72" s="80">
        <v>0.17138478451804098</v>
      </c>
      <c r="D72" s="80">
        <v>0.65814159133411798</v>
      </c>
      <c r="E72" s="80">
        <v>-2.3457666688729367E-2</v>
      </c>
      <c r="F72" s="80">
        <v>-4.8480343577830074E-3</v>
      </c>
      <c r="G72" s="80">
        <v>-9.5172371438875213E-3</v>
      </c>
      <c r="H72" s="80">
        <v>1.1775923228274365E-2</v>
      </c>
      <c r="I72" s="80">
        <v>3.3126172543527233E-3</v>
      </c>
      <c r="J72" s="80">
        <v>-3.947265492589308E-3</v>
      </c>
      <c r="K72" s="80">
        <v>-2.1079131729974197E-3</v>
      </c>
      <c r="L72" s="82">
        <v>-1.8409542139587282E-3</v>
      </c>
    </row>
    <row r="73" spans="2:12" x14ac:dyDescent="0.25">
      <c r="B73" s="66" t="s">
        <v>280</v>
      </c>
      <c r="C73" s="80">
        <v>0.17349952356433065</v>
      </c>
      <c r="D73" s="80">
        <v>0.6601445286837947</v>
      </c>
      <c r="E73" s="80">
        <v>-2.5912087064137682E-2</v>
      </c>
      <c r="F73" s="80">
        <v>6.1126857601865496E-3</v>
      </c>
      <c r="G73" s="80">
        <v>1.1539884810801374E-2</v>
      </c>
      <c r="H73" s="80">
        <v>1.0087311510053709E-2</v>
      </c>
      <c r="I73" s="80">
        <v>9.2311141651917339E-3</v>
      </c>
      <c r="J73" s="80" t="s">
        <v>391</v>
      </c>
      <c r="K73" s="80">
        <v>-7.9364521477510465E-4</v>
      </c>
      <c r="L73" s="82">
        <v>-4.9562582825605724E-4</v>
      </c>
    </row>
    <row r="74" spans="2:12" x14ac:dyDescent="0.25">
      <c r="B74" s="66" t="s">
        <v>281</v>
      </c>
      <c r="C74" s="80">
        <v>0.17245801667516852</v>
      </c>
      <c r="D74" s="80">
        <v>0.64612675548946197</v>
      </c>
      <c r="E74" s="80">
        <v>-2.3936624221329143E-2</v>
      </c>
      <c r="F74" s="80">
        <v>2.3514477277103894E-2</v>
      </c>
      <c r="G74" s="80">
        <v>6.8843919501054875E-3</v>
      </c>
      <c r="H74" s="80">
        <v>6.5849985104158293E-3</v>
      </c>
      <c r="I74" s="80">
        <v>1.5908285560090718E-2</v>
      </c>
      <c r="J74" s="80" t="s">
        <v>391</v>
      </c>
      <c r="K74" s="80">
        <v>8.1667821733568996E-5</v>
      </c>
      <c r="L74" s="82">
        <v>6.9558037006884265E-5</v>
      </c>
    </row>
    <row r="75" spans="2:12" x14ac:dyDescent="0.25">
      <c r="B75" s="66" t="s">
        <v>282</v>
      </c>
      <c r="C75" s="80">
        <v>0.17402207480269929</v>
      </c>
      <c r="D75" s="80">
        <v>0.64981985588470781</v>
      </c>
      <c r="E75" s="80">
        <v>-2.6047159429593288E-2</v>
      </c>
      <c r="F75" s="80">
        <v>1.4686097215327784E-2</v>
      </c>
      <c r="G75" s="80">
        <v>-1.8908943952019555E-3</v>
      </c>
      <c r="H75" s="80">
        <v>1.1377001528409814E-2</v>
      </c>
      <c r="I75" s="80">
        <v>7.1635184593175083E-3</v>
      </c>
      <c r="J75" s="80" t="s">
        <v>391</v>
      </c>
      <c r="K75" s="80">
        <v>1.3889638059415479E-3</v>
      </c>
      <c r="L75" s="82">
        <v>1.3046399524332013E-3</v>
      </c>
    </row>
    <row r="76" spans="2:12" x14ac:dyDescent="0.25">
      <c r="B76" s="66" t="s">
        <v>283</v>
      </c>
      <c r="C76" s="80">
        <v>0.17144379744928281</v>
      </c>
      <c r="D76" s="80">
        <v>0.64271823531217132</v>
      </c>
      <c r="E76" s="80">
        <v>-2.5022323865401788E-2</v>
      </c>
      <c r="F76" s="80">
        <v>2.6817374203669496E-2</v>
      </c>
      <c r="G76" s="80">
        <v>7.1314769308522576E-3</v>
      </c>
      <c r="H76" s="80">
        <v>8.9579283783138841E-3</v>
      </c>
      <c r="I76" s="80">
        <v>6.8596762120378685E-3</v>
      </c>
      <c r="J76" s="80">
        <v>2.4010700906062429E-2</v>
      </c>
      <c r="K76" s="80">
        <v>2.489083064013289E-3</v>
      </c>
      <c r="L76" s="82">
        <v>2.4609741462546415E-3</v>
      </c>
    </row>
    <row r="77" spans="2:12" x14ac:dyDescent="0.25">
      <c r="B77" s="66" t="s">
        <v>284</v>
      </c>
      <c r="C77" s="80">
        <v>0.17288084973411241</v>
      </c>
      <c r="D77" s="80">
        <v>0.63865836695527611</v>
      </c>
      <c r="E77" s="80">
        <v>-2.5344517509220853E-2</v>
      </c>
      <c r="F77" s="80">
        <v>4.4522977122876299E-3</v>
      </c>
      <c r="G77" s="80">
        <v>-2.3717674045259343E-3</v>
      </c>
      <c r="H77" s="80">
        <v>9.3174315330868396E-3</v>
      </c>
      <c r="I77" s="80">
        <v>1.1813476145572821E-2</v>
      </c>
      <c r="J77" s="80" t="s">
        <v>391</v>
      </c>
      <c r="K77" s="80">
        <v>3.840369428025894E-3</v>
      </c>
      <c r="L77" s="82">
        <v>4.1059780968301825E-3</v>
      </c>
    </row>
    <row r="78" spans="2:12" x14ac:dyDescent="0.25">
      <c r="B78" s="66" t="s">
        <v>285</v>
      </c>
      <c r="C78" s="80">
        <v>0.17328948445730194</v>
      </c>
      <c r="D78" s="80">
        <v>0.6415436259927404</v>
      </c>
      <c r="E78" s="80">
        <v>-2.4765228269726176E-2</v>
      </c>
      <c r="F78" s="80">
        <v>-2.1798207677357472E-4</v>
      </c>
      <c r="G78" s="80">
        <v>6.2983310260412741E-3</v>
      </c>
      <c r="H78" s="80">
        <v>5.8137928294601515E-3</v>
      </c>
      <c r="I78" s="80">
        <v>6.3440132604810628E-3</v>
      </c>
      <c r="J78" s="80" t="s">
        <v>391</v>
      </c>
      <c r="K78" s="80">
        <v>4.4650889685272557E-3</v>
      </c>
      <c r="L78" s="82">
        <v>4.9909327059804616E-3</v>
      </c>
    </row>
    <row r="79" spans="2:12" x14ac:dyDescent="0.25">
      <c r="B79" s="66" t="s">
        <v>286</v>
      </c>
      <c r="C79" s="80">
        <v>0.17880335959823362</v>
      </c>
      <c r="D79" s="80">
        <v>0.64468244003809849</v>
      </c>
      <c r="E79" s="80">
        <v>-2.3216626099981277E-2</v>
      </c>
      <c r="F79" s="80">
        <v>-2.8041334578598849E-3</v>
      </c>
      <c r="G79" s="80">
        <v>1.7803447476615365E-3</v>
      </c>
      <c r="H79" s="80">
        <v>4.7936828308210444E-3</v>
      </c>
      <c r="I79" s="80">
        <v>6.7112550227159673E-3</v>
      </c>
      <c r="J79" s="80" t="s">
        <v>391</v>
      </c>
      <c r="K79" s="80">
        <v>4.6851093387011346E-3</v>
      </c>
      <c r="L79" s="82">
        <v>4.8937838236943927E-3</v>
      </c>
    </row>
    <row r="80" spans="2:12" x14ac:dyDescent="0.25">
      <c r="B80" s="66" t="s">
        <v>287</v>
      </c>
      <c r="C80" s="80">
        <v>0.17746474343512308</v>
      </c>
      <c r="D80" s="80">
        <v>0.64184636660395256</v>
      </c>
      <c r="E80" s="80">
        <v>-2.0510587280210105E-2</v>
      </c>
      <c r="F80" s="80">
        <v>-1.9649947917252759E-3</v>
      </c>
      <c r="G80" s="80">
        <v>-4.4407391950437164E-5</v>
      </c>
      <c r="H80" s="80">
        <v>6.370804446087508E-3</v>
      </c>
      <c r="I80" s="80">
        <v>3.8233036624051309E-3</v>
      </c>
      <c r="J80" s="80">
        <v>3.345922357801337E-2</v>
      </c>
      <c r="K80" s="80">
        <v>4.3888628120586273E-3</v>
      </c>
      <c r="L80" s="82">
        <v>4.8762662030692079E-3</v>
      </c>
    </row>
    <row r="81" spans="2:12" x14ac:dyDescent="0.25">
      <c r="B81" s="66" t="s">
        <v>288</v>
      </c>
      <c r="C81" s="80">
        <v>0.17762476757944556</v>
      </c>
      <c r="D81" s="80">
        <v>0.63899805611899929</v>
      </c>
      <c r="E81" s="80">
        <v>-2.376219804301969E-2</v>
      </c>
      <c r="F81" s="80">
        <v>1.9648761944061975E-2</v>
      </c>
      <c r="G81" s="80">
        <v>-2.1251879719291736E-3</v>
      </c>
      <c r="H81" s="80">
        <v>5.5067787267364388E-3</v>
      </c>
      <c r="I81" s="80">
        <v>1.1600190152699419E-2</v>
      </c>
      <c r="J81" s="80" t="s">
        <v>391</v>
      </c>
      <c r="K81" s="80">
        <v>4.4970817051098646E-3</v>
      </c>
      <c r="L81" s="82">
        <v>5.5551001099114102E-3</v>
      </c>
    </row>
    <row r="82" spans="2:12" x14ac:dyDescent="0.25">
      <c r="B82" s="66" t="s">
        <v>289</v>
      </c>
      <c r="C82" s="80">
        <v>0.18214494386711741</v>
      </c>
      <c r="D82" s="80">
        <v>0.64041045866199242</v>
      </c>
      <c r="E82" s="80">
        <v>-2.1608165297485687E-2</v>
      </c>
      <c r="F82" s="80">
        <v>9.0316200619435967E-3</v>
      </c>
      <c r="G82" s="80">
        <v>-4.0985521403308321E-3</v>
      </c>
      <c r="H82" s="80">
        <v>7.3920364948749651E-3</v>
      </c>
      <c r="I82" s="80">
        <v>8.5814412677924778E-3</v>
      </c>
      <c r="J82" s="80" t="s">
        <v>391</v>
      </c>
      <c r="K82" s="80">
        <v>3.7727470982208324E-3</v>
      </c>
      <c r="L82" s="82">
        <v>4.4586011096820651E-3</v>
      </c>
    </row>
    <row r="83" spans="2:12" x14ac:dyDescent="0.25">
      <c r="B83" s="66" t="s">
        <v>290</v>
      </c>
      <c r="C83" s="80">
        <v>0.17332929356212817</v>
      </c>
      <c r="D83" s="80">
        <v>0.63943244638102403</v>
      </c>
      <c r="E83" s="80">
        <v>-2.4721767509857821E-2</v>
      </c>
      <c r="F83" s="80">
        <v>1.7124876863967374E-2</v>
      </c>
      <c r="G83" s="80">
        <v>-1.3164800537827062E-3</v>
      </c>
      <c r="H83" s="80">
        <v>6.9752865660461794E-3</v>
      </c>
      <c r="I83" s="80">
        <v>-1.7988533082640146E-3</v>
      </c>
      <c r="J83" s="80" t="s">
        <v>391</v>
      </c>
      <c r="K83" s="80">
        <v>2.6463807078128589E-3</v>
      </c>
      <c r="L83" s="82">
        <v>3.8966890335207678E-3</v>
      </c>
    </row>
    <row r="84" spans="2:12" x14ac:dyDescent="0.25">
      <c r="B84" s="66" t="s">
        <v>291</v>
      </c>
      <c r="C84" s="80">
        <v>0.18274103957184559</v>
      </c>
      <c r="D84" s="80">
        <v>0.63826325819007457</v>
      </c>
      <c r="E84" s="80">
        <v>-2.0817025688987384E-2</v>
      </c>
      <c r="F84" s="80">
        <v>8.6250452554506203E-3</v>
      </c>
      <c r="G84" s="80">
        <v>7.9638353517806938E-3</v>
      </c>
      <c r="H84" s="80">
        <v>4.5885288719800243E-3</v>
      </c>
      <c r="I84" s="80">
        <v>1.1276196206114086E-2</v>
      </c>
      <c r="J84" s="80">
        <v>2.7703569586842228E-2</v>
      </c>
      <c r="K84" s="80">
        <v>4.6670829908312093E-4</v>
      </c>
      <c r="L84" s="82">
        <v>1.8668701306563012E-3</v>
      </c>
    </row>
    <row r="85" spans="2:12" x14ac:dyDescent="0.25">
      <c r="B85" s="66" t="s">
        <v>292</v>
      </c>
      <c r="C85" s="80">
        <v>0.17425278520943976</v>
      </c>
      <c r="D85" s="80">
        <v>0.63896847422433412</v>
      </c>
      <c r="E85" s="80">
        <v>-2.9456062751387724E-2</v>
      </c>
      <c r="F85" s="80">
        <v>-1.3795976448893946E-2</v>
      </c>
      <c r="G85" s="80">
        <v>-1.7887149694458785E-3</v>
      </c>
      <c r="H85" s="80">
        <v>1.4830853070428418E-2</v>
      </c>
      <c r="I85" s="80">
        <v>2.5903044318912549E-2</v>
      </c>
      <c r="J85" s="80" t="s">
        <v>391</v>
      </c>
      <c r="K85" s="80">
        <v>-3.1855708888121146E-3</v>
      </c>
      <c r="L85" s="82">
        <v>-1.9796298727274113E-3</v>
      </c>
    </row>
    <row r="86" spans="2:12" x14ac:dyDescent="0.25">
      <c r="B86" s="66" t="s">
        <v>293</v>
      </c>
      <c r="C86" s="80">
        <v>0.17910582454908941</v>
      </c>
      <c r="D86" s="80">
        <v>0.64084328741711893</v>
      </c>
      <c r="E86" s="80">
        <v>-3.0062330793930617E-2</v>
      </c>
      <c r="F86" s="80">
        <v>7.8597405510543346E-3</v>
      </c>
      <c r="G86" s="80">
        <v>5.1126073010941998E-3</v>
      </c>
      <c r="H86" s="80">
        <v>1.380715115214759E-3</v>
      </c>
      <c r="I86" s="80">
        <v>-5.5470679102436193E-3</v>
      </c>
      <c r="J86" s="80" t="s">
        <v>391</v>
      </c>
      <c r="K86" s="80">
        <v>-4.5053055805794971E-3</v>
      </c>
      <c r="L86" s="82">
        <v>-3.0257335420659608E-3</v>
      </c>
    </row>
    <row r="87" spans="2:12" x14ac:dyDescent="0.25">
      <c r="B87" s="66" t="s">
        <v>294</v>
      </c>
      <c r="C87" s="80">
        <v>0.17191606997190248</v>
      </c>
      <c r="D87" s="80">
        <v>0.64503711088955351</v>
      </c>
      <c r="E87" s="80">
        <v>-2.2411093034924209E-2</v>
      </c>
      <c r="F87" s="80">
        <v>-9.5510329473948805E-3</v>
      </c>
      <c r="G87" s="80">
        <v>-2.1985089989712599E-2</v>
      </c>
      <c r="H87" s="80">
        <v>-9.096826104748601E-5</v>
      </c>
      <c r="I87" s="80">
        <v>-9.127407737311799E-3</v>
      </c>
      <c r="J87" s="80" t="s">
        <v>391</v>
      </c>
      <c r="K87" s="80">
        <v>-5.1669338126573237E-3</v>
      </c>
      <c r="L87" s="82">
        <v>-3.109564063864239E-3</v>
      </c>
    </row>
    <row r="88" spans="2:12" x14ac:dyDescent="0.25">
      <c r="B88" s="66" t="s">
        <v>295</v>
      </c>
      <c r="C88" s="80">
        <v>0.17346637178062924</v>
      </c>
      <c r="D88" s="80">
        <v>0.64477613461479666</v>
      </c>
      <c r="E88" s="80">
        <v>-1.6619544543258109E-2</v>
      </c>
      <c r="F88" s="80">
        <v>-4.0690643422906878E-3</v>
      </c>
      <c r="G88" s="80">
        <v>-2.0131526589478917E-2</v>
      </c>
      <c r="H88" s="80">
        <v>-8.120774045328627E-3</v>
      </c>
      <c r="I88" s="80">
        <v>-1.0117418017678403E-2</v>
      </c>
      <c r="J88" s="80">
        <v>2.4473121861245346E-2</v>
      </c>
      <c r="K88" s="80">
        <v>-8.6984995668915131E-3</v>
      </c>
      <c r="L88" s="82">
        <v>-5.950977294450082E-3</v>
      </c>
    </row>
    <row r="89" spans="2:12" x14ac:dyDescent="0.25">
      <c r="B89" s="66" t="s">
        <v>296</v>
      </c>
      <c r="C89" s="80">
        <v>0.16720120902817337</v>
      </c>
      <c r="D89" s="80">
        <v>0.65010755876714499</v>
      </c>
      <c r="E89" s="80">
        <v>-1.8557503447699443E-2</v>
      </c>
      <c r="F89" s="80">
        <v>-1.7960943699969902E-2</v>
      </c>
      <c r="G89" s="80">
        <v>1.62080677658939E-2</v>
      </c>
      <c r="H89" s="80">
        <v>-2.7274955667755396E-2</v>
      </c>
      <c r="I89" s="80">
        <v>-1.0538373926092248E-2</v>
      </c>
      <c r="J89" s="80" t="s">
        <v>391</v>
      </c>
      <c r="K89" s="80">
        <v>-8.7425629954492965E-3</v>
      </c>
      <c r="L89" s="82">
        <v>-5.456999793032196E-3</v>
      </c>
    </row>
    <row r="90" spans="2:12" x14ac:dyDescent="0.25">
      <c r="B90" s="66" t="s">
        <v>297</v>
      </c>
      <c r="C90" s="80">
        <v>0.15999730303745408</v>
      </c>
      <c r="D90" s="80">
        <v>0.64086572497724437</v>
      </c>
      <c r="E90" s="80">
        <v>-2.0028395349019627E-2</v>
      </c>
      <c r="F90" s="80">
        <v>-2.2510419067491667E-3</v>
      </c>
      <c r="G90" s="80">
        <v>7.2495156810762386E-3</v>
      </c>
      <c r="H90" s="80">
        <v>-3.2916540803221039E-2</v>
      </c>
      <c r="I90" s="80">
        <v>-1.2686219169459889E-2</v>
      </c>
      <c r="J90" s="80" t="s">
        <v>391</v>
      </c>
      <c r="K90" s="80">
        <v>-8.4385619333778947E-3</v>
      </c>
      <c r="L90" s="82">
        <v>-5.6850540155626676E-3</v>
      </c>
    </row>
    <row r="91" spans="2:12" x14ac:dyDescent="0.25">
      <c r="B91" s="66" t="s">
        <v>298</v>
      </c>
      <c r="C91" s="80">
        <v>0.15951213004392267</v>
      </c>
      <c r="D91" s="80">
        <v>0.63931848035794914</v>
      </c>
      <c r="E91" s="80">
        <v>-1.5350131917222915E-2</v>
      </c>
      <c r="F91" s="80">
        <v>-2.0833438152523072E-3</v>
      </c>
      <c r="G91" s="80">
        <v>1.6722054007136115E-2</v>
      </c>
      <c r="H91" s="80">
        <v>-4.0426437149346128E-2</v>
      </c>
      <c r="I91" s="80">
        <v>-1.5910683530370839E-2</v>
      </c>
      <c r="J91" s="80" t="s">
        <v>391</v>
      </c>
      <c r="K91" s="80">
        <v>-7.8670034312674584E-3</v>
      </c>
      <c r="L91" s="82">
        <v>-5.7273034846370523E-3</v>
      </c>
    </row>
    <row r="92" spans="2:12" x14ac:dyDescent="0.25">
      <c r="B92" s="66" t="s">
        <v>299</v>
      </c>
      <c r="C92" s="80">
        <v>0.15614764959079133</v>
      </c>
      <c r="D92" s="80">
        <v>0.64700252394661895</v>
      </c>
      <c r="E92" s="80">
        <v>-1.9778843391827092E-2</v>
      </c>
      <c r="F92" s="80">
        <v>7.0685467761271341E-3</v>
      </c>
      <c r="G92" s="80">
        <v>4.7492957292749952E-4</v>
      </c>
      <c r="H92" s="80">
        <v>-4.2235039651238093E-2</v>
      </c>
      <c r="I92" s="80">
        <v>-1.3607683449071928E-2</v>
      </c>
      <c r="J92" s="80">
        <v>-4.50592390095539E-2</v>
      </c>
      <c r="K92" s="80">
        <v>-7.4642176398032143E-3</v>
      </c>
      <c r="L92" s="82">
        <v>-5.4738873248341528E-3</v>
      </c>
    </row>
    <row r="93" spans="2:12" x14ac:dyDescent="0.25">
      <c r="B93" s="66" t="s">
        <v>300</v>
      </c>
      <c r="C93" s="80">
        <v>0.15827926600114467</v>
      </c>
      <c r="D93" s="80">
        <v>0.63718161052274369</v>
      </c>
      <c r="E93" s="80">
        <v>-1.8118739485915601E-2</v>
      </c>
      <c r="F93" s="80">
        <v>1.2704495986431993E-2</v>
      </c>
      <c r="G93" s="80">
        <v>5.514080259702573E-3</v>
      </c>
      <c r="H93" s="80">
        <v>-4.5767071300272466E-2</v>
      </c>
      <c r="I93" s="80">
        <v>-8.5760718352236864E-3</v>
      </c>
      <c r="J93" s="80" t="s">
        <v>391</v>
      </c>
      <c r="K93" s="80">
        <v>-7.1336287279966191E-3</v>
      </c>
      <c r="L93" s="82">
        <v>-5.9809133498720905E-3</v>
      </c>
    </row>
    <row r="94" spans="2:12" x14ac:dyDescent="0.25">
      <c r="B94" s="66" t="s">
        <v>301</v>
      </c>
      <c r="C94" s="80">
        <v>0.15613763359462932</v>
      </c>
      <c r="D94" s="80">
        <v>0.63968544876838951</v>
      </c>
      <c r="E94" s="80">
        <v>-2.0896266312228125E-2</v>
      </c>
      <c r="F94" s="80">
        <v>-2.6170258873505587E-3</v>
      </c>
      <c r="G94" s="80">
        <v>8.6739014622806455E-3</v>
      </c>
      <c r="H94" s="80">
        <v>-3.9400208034620299E-2</v>
      </c>
      <c r="I94" s="80">
        <v>-1.571263975791215E-2</v>
      </c>
      <c r="J94" s="80" t="s">
        <v>391</v>
      </c>
      <c r="K94" s="80">
        <v>-6.8243041754218001E-3</v>
      </c>
      <c r="L94" s="82">
        <v>-5.752655748717455E-3</v>
      </c>
    </row>
    <row r="95" spans="2:12" x14ac:dyDescent="0.25">
      <c r="B95" s="66" t="s">
        <v>302</v>
      </c>
      <c r="C95" s="80">
        <v>0.16069113721368891</v>
      </c>
      <c r="D95" s="80">
        <v>0.64214985215057097</v>
      </c>
      <c r="E95" s="80">
        <v>-2.657974299881628E-2</v>
      </c>
      <c r="F95" s="80">
        <v>7.3114448763107647E-3</v>
      </c>
      <c r="G95" s="80">
        <v>4.5621696145470639E-4</v>
      </c>
      <c r="H95" s="80">
        <v>-3.6675554811956168E-2</v>
      </c>
      <c r="I95" s="80">
        <v>8.5984664861058491E-3</v>
      </c>
      <c r="J95" s="80" t="s">
        <v>391</v>
      </c>
      <c r="K95" s="80">
        <v>-6.5304886315472686E-3</v>
      </c>
      <c r="L95" s="82">
        <v>-5.556986498563548E-3</v>
      </c>
    </row>
    <row r="96" spans="2:12" x14ac:dyDescent="0.25">
      <c r="B96" s="66" t="s">
        <v>303</v>
      </c>
      <c r="C96" s="80">
        <v>0.16392356750634066</v>
      </c>
      <c r="D96" s="80">
        <v>0.6413927261086898</v>
      </c>
      <c r="E96" s="80">
        <v>-2.2782847556826257E-2</v>
      </c>
      <c r="F96" s="80">
        <v>-1.2248956912828327E-2</v>
      </c>
      <c r="G96" s="80">
        <v>2.9513061752045634E-3</v>
      </c>
      <c r="H96" s="80">
        <v>-3.465450440944684E-2</v>
      </c>
      <c r="I96" s="80">
        <v>1.2965569933033549E-2</v>
      </c>
      <c r="J96" s="80">
        <v>-3.4126428675594837E-2</v>
      </c>
      <c r="K96" s="80">
        <v>-6.2300782398594465E-3</v>
      </c>
      <c r="L96" s="82">
        <v>-5.2712936331195497E-3</v>
      </c>
    </row>
    <row r="97" spans="2:12" x14ac:dyDescent="0.25">
      <c r="B97" s="66" t="s">
        <v>304</v>
      </c>
      <c r="C97" s="80">
        <v>0.15406211827868735</v>
      </c>
      <c r="D97" s="80">
        <v>0.63701652657142438</v>
      </c>
      <c r="E97" s="80">
        <v>-9.0892286438394154E-3</v>
      </c>
      <c r="F97" s="80">
        <v>6.5638859594010683E-3</v>
      </c>
      <c r="G97" s="80">
        <v>2.8493771155158401E-4</v>
      </c>
      <c r="H97" s="80">
        <v>-3.648501698935025E-2</v>
      </c>
      <c r="I97" s="80">
        <v>-3.0028640606634127E-3</v>
      </c>
      <c r="J97" s="80" t="s">
        <v>391</v>
      </c>
      <c r="K97" s="80">
        <v>-5.8754557227305246E-3</v>
      </c>
      <c r="L97" s="82">
        <v>-5.8033660894204857E-3</v>
      </c>
    </row>
    <row r="98" spans="2:12" x14ac:dyDescent="0.25">
      <c r="B98" s="66" t="s">
        <v>305</v>
      </c>
      <c r="C98" s="80">
        <v>0.15394199033900899</v>
      </c>
      <c r="D98" s="80">
        <v>0.64261376193355824</v>
      </c>
      <c r="E98" s="80">
        <v>-8.4347104971537745E-3</v>
      </c>
      <c r="F98" s="80">
        <v>1.673657528015695E-2</v>
      </c>
      <c r="G98" s="80">
        <v>1.0544552005434474E-2</v>
      </c>
      <c r="H98" s="80">
        <v>-4.9427239410730905E-2</v>
      </c>
      <c r="I98" s="80">
        <v>-6.4956040035166751E-3</v>
      </c>
      <c r="J98" s="80" t="s">
        <v>391</v>
      </c>
      <c r="K98" s="80">
        <v>-5.9104288035673001E-3</v>
      </c>
      <c r="L98" s="82">
        <v>-6.1882566275656518E-3</v>
      </c>
    </row>
    <row r="99" spans="2:12" x14ac:dyDescent="0.25">
      <c r="B99" s="66" t="s">
        <v>306</v>
      </c>
      <c r="C99" s="80">
        <v>0.15659589648655944</v>
      </c>
      <c r="D99" s="80">
        <v>0.64260576960160443</v>
      </c>
      <c r="E99" s="80">
        <v>-1.4856360082093879E-2</v>
      </c>
      <c r="F99" s="80">
        <v>8.2845235300175353E-3</v>
      </c>
      <c r="G99" s="80">
        <v>-8.510404177882621E-3</v>
      </c>
      <c r="H99" s="80">
        <v>-4.5144616643492341E-2</v>
      </c>
      <c r="I99" s="80">
        <v>1.751270235284963E-2</v>
      </c>
      <c r="J99" s="80" t="s">
        <v>391</v>
      </c>
      <c r="K99" s="80">
        <v>-6.1643740318010429E-3</v>
      </c>
      <c r="L99" s="82">
        <v>-6.065493077014799E-3</v>
      </c>
    </row>
    <row r="100" spans="2:12" x14ac:dyDescent="0.25">
      <c r="B100" s="66" t="s">
        <v>307</v>
      </c>
      <c r="C100" s="80">
        <v>0.15915292074910084</v>
      </c>
      <c r="D100" s="80">
        <v>0.64520983791106579</v>
      </c>
      <c r="E100" s="80">
        <v>-1.2532852581506984E-2</v>
      </c>
      <c r="F100" s="80">
        <v>-2.3847142850523624E-3</v>
      </c>
      <c r="G100" s="80">
        <v>8.9619105624859675E-3</v>
      </c>
      <c r="H100" s="80">
        <v>-4.7761196584854559E-2</v>
      </c>
      <c r="I100" s="80">
        <v>7.3613171204973682E-3</v>
      </c>
      <c r="J100" s="80">
        <v>1.286746215486799E-2</v>
      </c>
      <c r="K100" s="80">
        <v>-6.3710204866226448E-3</v>
      </c>
      <c r="L100" s="82">
        <v>-6.0302207090856923E-3</v>
      </c>
    </row>
    <row r="101" spans="2:12" x14ac:dyDescent="0.25">
      <c r="B101" s="66" t="s">
        <v>308</v>
      </c>
      <c r="C101" s="80">
        <v>0.16052789555982128</v>
      </c>
      <c r="D101" s="80">
        <v>0.64661274134114133</v>
      </c>
      <c r="E101" s="80">
        <v>-8.5508572414024365E-3</v>
      </c>
      <c r="F101" s="80">
        <v>-3.9568911827918361E-3</v>
      </c>
      <c r="G101" s="80">
        <v>-4.9723411740433231E-3</v>
      </c>
      <c r="H101" s="80">
        <v>-3.9730749047583114E-2</v>
      </c>
      <c r="I101" s="80">
        <v>2.3307743262975578E-2</v>
      </c>
      <c r="J101" s="80" t="s">
        <v>391</v>
      </c>
      <c r="K101" s="80">
        <v>-6.3314170332256035E-3</v>
      </c>
      <c r="L101" s="82">
        <v>-6.2093281325407527E-3</v>
      </c>
    </row>
    <row r="102" spans="2:12" x14ac:dyDescent="0.25">
      <c r="B102" s="66" t="s">
        <v>309</v>
      </c>
      <c r="C102" s="80">
        <v>0.15592746703422494</v>
      </c>
      <c r="D102" s="80">
        <v>0.6497921863973547</v>
      </c>
      <c r="E102" s="80">
        <v>-2.2858277246004522E-2</v>
      </c>
      <c r="F102" s="80">
        <v>-1.2229130382058287E-2</v>
      </c>
      <c r="G102" s="80">
        <v>-4.0001583686272123E-3</v>
      </c>
      <c r="H102" s="80">
        <v>-3.4440959429700158E-2</v>
      </c>
      <c r="I102" s="80">
        <v>3.4007988570534664E-3</v>
      </c>
      <c r="J102" s="80" t="s">
        <v>391</v>
      </c>
      <c r="K102" s="80">
        <v>-6.3484048898598908E-3</v>
      </c>
      <c r="L102" s="82">
        <v>-6.3423887932810112E-3</v>
      </c>
    </row>
    <row r="103" spans="2:12" x14ac:dyDescent="0.25">
      <c r="B103" s="66" t="s">
        <v>310</v>
      </c>
      <c r="C103" s="80">
        <v>0.1517252856984356</v>
      </c>
      <c r="D103" s="80">
        <v>0.63869549539553983</v>
      </c>
      <c r="E103" s="80">
        <v>-1.3767994253034417E-2</v>
      </c>
      <c r="F103" s="80">
        <v>-2.7601411819177897E-3</v>
      </c>
      <c r="G103" s="80">
        <v>5.7357276699557848E-3</v>
      </c>
      <c r="H103" s="80">
        <v>-2.5948917312131226E-2</v>
      </c>
      <c r="I103" s="80">
        <v>6.0065863235729822E-3</v>
      </c>
      <c r="J103" s="80" t="s">
        <v>391</v>
      </c>
      <c r="K103" s="80">
        <v>-6.003705564859305E-3</v>
      </c>
      <c r="L103" s="82">
        <v>-6.4585642706740769E-3</v>
      </c>
    </row>
    <row r="104" spans="2:12" x14ac:dyDescent="0.25">
      <c r="B104" s="66" t="s">
        <v>311</v>
      </c>
      <c r="C104" s="80">
        <v>0.16042322385611127</v>
      </c>
      <c r="D104" s="80">
        <v>0.64480808844198878</v>
      </c>
      <c r="E104" s="80">
        <v>-1.526731756997133E-2</v>
      </c>
      <c r="F104" s="80">
        <v>3.5794860736386895E-3</v>
      </c>
      <c r="G104" s="80">
        <v>-7.7875339629099836E-3</v>
      </c>
      <c r="H104" s="80">
        <v>-2.4470464841995998E-2</v>
      </c>
      <c r="I104" s="80">
        <v>6.290320987081266E-3</v>
      </c>
      <c r="J104" s="80">
        <v>4.310086579464005E-2</v>
      </c>
      <c r="K104" s="80">
        <v>-5.7003638427721801E-3</v>
      </c>
      <c r="L104" s="82">
        <v>-6.5743568688409297E-3</v>
      </c>
    </row>
    <row r="105" spans="2:12" x14ac:dyDescent="0.25">
      <c r="B105" s="66" t="s">
        <v>312</v>
      </c>
      <c r="C105" s="80">
        <v>0.15434082126434803</v>
      </c>
      <c r="D105" s="80">
        <v>0.6537663260976756</v>
      </c>
      <c r="E105" s="80">
        <v>-5.6999138546244823E-3</v>
      </c>
      <c r="F105" s="80">
        <v>1.8217121552066744E-3</v>
      </c>
      <c r="G105" s="80">
        <v>6.9242007511042293E-3</v>
      </c>
      <c r="H105" s="80">
        <v>-2.5196495340070069E-2</v>
      </c>
      <c r="I105" s="80">
        <v>-1.7347948082825582E-2</v>
      </c>
      <c r="J105" s="80" t="s">
        <v>391</v>
      </c>
      <c r="K105" s="80">
        <v>-5.3614555444971932E-3</v>
      </c>
      <c r="L105" s="82">
        <v>-6.1585556954244884E-3</v>
      </c>
    </row>
    <row r="106" spans="2:12" x14ac:dyDescent="0.25">
      <c r="B106" s="66" t="s">
        <v>313</v>
      </c>
      <c r="C106" s="80">
        <v>0.16005797325324908</v>
      </c>
      <c r="D106" s="80">
        <v>0.65057712010140778</v>
      </c>
      <c r="E106" s="80">
        <v>-1.2262008173144139E-2</v>
      </c>
      <c r="F106" s="80">
        <v>3.3892713042320737E-3</v>
      </c>
      <c r="G106" s="80">
        <v>6.6071681052938293E-3</v>
      </c>
      <c r="H106" s="80">
        <v>-2.405784297434943E-2</v>
      </c>
      <c r="I106" s="80">
        <v>7.2481582890748797E-3</v>
      </c>
      <c r="J106" s="80" t="s">
        <v>391</v>
      </c>
      <c r="K106" s="80">
        <v>-4.9602710635958756E-3</v>
      </c>
      <c r="L106" s="82">
        <v>-6.4185079228564028E-3</v>
      </c>
    </row>
    <row r="107" spans="2:12" x14ac:dyDescent="0.25">
      <c r="B107" s="66" t="s">
        <v>314</v>
      </c>
      <c r="C107" s="80">
        <v>0.16180624653582376</v>
      </c>
      <c r="D107" s="80">
        <v>0.6469244792883998</v>
      </c>
      <c r="E107" s="80">
        <v>-1.7871208472676699E-2</v>
      </c>
      <c r="F107" s="80">
        <v>-5.006430769124862E-3</v>
      </c>
      <c r="G107" s="80">
        <v>-8.1888083396119624E-4</v>
      </c>
      <c r="H107" s="80">
        <v>-1.407488352720021E-2</v>
      </c>
      <c r="I107" s="80">
        <v>-1.2209202890532289E-2</v>
      </c>
      <c r="J107" s="80" t="s">
        <v>391</v>
      </c>
      <c r="K107" s="80">
        <v>-4.9769878329722992E-3</v>
      </c>
      <c r="L107" s="82">
        <v>-6.2939661391751382E-3</v>
      </c>
    </row>
    <row r="108" spans="2:12" x14ac:dyDescent="0.25">
      <c r="B108" s="66" t="s">
        <v>315</v>
      </c>
      <c r="C108" s="80">
        <v>0.16188384481276533</v>
      </c>
      <c r="D108" s="80">
        <v>0.64126967376560107</v>
      </c>
      <c r="E108" s="80">
        <v>-2.965568845556784E-2</v>
      </c>
      <c r="F108" s="80">
        <v>3.1484059028559401E-3</v>
      </c>
      <c r="G108" s="80">
        <v>7.9978181201915167E-3</v>
      </c>
      <c r="H108" s="80">
        <v>-1.4208348395987613E-2</v>
      </c>
      <c r="I108" s="80">
        <v>9.5283484447525879E-3</v>
      </c>
      <c r="J108" s="80">
        <v>-7.1202661087198908E-3</v>
      </c>
      <c r="K108" s="80">
        <v>-5.1385746449553824E-3</v>
      </c>
      <c r="L108" s="82">
        <v>-6.3193617542927454E-3</v>
      </c>
    </row>
    <row r="109" spans="2:12" x14ac:dyDescent="0.25">
      <c r="B109" s="66" t="s">
        <v>316</v>
      </c>
      <c r="C109" s="80">
        <v>0.16554719304773158</v>
      </c>
      <c r="D109" s="80">
        <v>0.64343949294046232</v>
      </c>
      <c r="E109" s="80">
        <v>-1.6995569342760138E-2</v>
      </c>
      <c r="F109" s="80">
        <v>-6.2348679861938625E-3</v>
      </c>
      <c r="G109" s="80">
        <v>2.8158803492902597E-3</v>
      </c>
      <c r="H109" s="80">
        <v>-7.0618583035519933E-3</v>
      </c>
      <c r="I109" s="80">
        <v>-1.216377148272052E-3</v>
      </c>
      <c r="J109" s="80" t="s">
        <v>391</v>
      </c>
      <c r="K109" s="80">
        <v>-5.4832514586333845E-3</v>
      </c>
      <c r="L109" s="82">
        <v>-6.0062850035006825E-3</v>
      </c>
    </row>
    <row r="110" spans="2:12" x14ac:dyDescent="0.25">
      <c r="B110" s="66" t="s">
        <v>317</v>
      </c>
      <c r="C110" s="80">
        <v>0.16437933659879087</v>
      </c>
      <c r="D110" s="80">
        <v>0.64394865855263017</v>
      </c>
      <c r="E110" s="80">
        <v>-1.0748953756924307E-2</v>
      </c>
      <c r="F110" s="80">
        <v>-9.5446961299854114E-3</v>
      </c>
      <c r="G110" s="80">
        <v>2.5757864360719286E-3</v>
      </c>
      <c r="H110" s="80">
        <v>7.1582252914703659E-4</v>
      </c>
      <c r="I110" s="80">
        <v>-6.8650055420462763E-3</v>
      </c>
      <c r="J110" s="80" t="s">
        <v>391</v>
      </c>
      <c r="K110" s="80">
        <v>-5.9449219909469917E-3</v>
      </c>
      <c r="L110" s="82">
        <v>-6.0401168941780874E-3</v>
      </c>
    </row>
    <row r="111" spans="2:12" x14ac:dyDescent="0.25">
      <c r="B111" s="66" t="s">
        <v>318</v>
      </c>
      <c r="C111" s="80">
        <v>0.16596546819658009</v>
      </c>
      <c r="D111" s="80">
        <v>0.64114133644945503</v>
      </c>
      <c r="E111" s="80">
        <v>-1.6816215867277773E-2</v>
      </c>
      <c r="F111" s="80">
        <v>3.9148647688167686E-3</v>
      </c>
      <c r="G111" s="80">
        <v>3.8370378944082607E-3</v>
      </c>
      <c r="H111" s="80">
        <v>2.0327171632765761E-3</v>
      </c>
      <c r="I111" s="80">
        <v>8.4675365860569229E-3</v>
      </c>
      <c r="J111" s="80" t="s">
        <v>391</v>
      </c>
      <c r="K111" s="80">
        <v>-6.0454149312670988E-3</v>
      </c>
      <c r="L111" s="82">
        <v>-6.3108963331442273E-3</v>
      </c>
    </row>
    <row r="112" spans="2:12" x14ac:dyDescent="0.25">
      <c r="B112" s="66" t="s">
        <v>319</v>
      </c>
      <c r="C112" s="80">
        <v>0.16919524995911361</v>
      </c>
      <c r="D112" s="80">
        <v>0.6436322392776811</v>
      </c>
      <c r="E112" s="80">
        <v>-1.9772638315992311E-2</v>
      </c>
      <c r="F112" s="80">
        <v>-1.3901152254633771E-3</v>
      </c>
      <c r="G112" s="80">
        <v>1.3513414203262276E-3</v>
      </c>
      <c r="H112" s="80">
        <v>5.9954208240791118E-3</v>
      </c>
      <c r="I112" s="80">
        <v>-1.0777237667625172E-5</v>
      </c>
      <c r="J112" s="80">
        <v>7.2666769539642129E-4</v>
      </c>
      <c r="K112" s="80">
        <v>-5.9746825961311065E-3</v>
      </c>
      <c r="L112" s="82">
        <v>-6.065493077014799E-3</v>
      </c>
    </row>
    <row r="113" spans="2:12" x14ac:dyDescent="0.25">
      <c r="B113" s="66" t="s">
        <v>320</v>
      </c>
      <c r="C113" s="80">
        <v>0.1719110750931753</v>
      </c>
      <c r="D113" s="80">
        <v>0.64085826801565093</v>
      </c>
      <c r="E113" s="80">
        <v>-2.0220631506863974E-2</v>
      </c>
      <c r="F113" s="80">
        <v>3.853068802180522E-3</v>
      </c>
      <c r="G113" s="80">
        <v>4.521691833864229E-4</v>
      </c>
      <c r="H113" s="80">
        <v>6.8904947181089859E-3</v>
      </c>
      <c r="I113" s="80">
        <v>1.1345887282563361E-2</v>
      </c>
      <c r="J113" s="80" t="s">
        <v>391</v>
      </c>
      <c r="K113" s="80">
        <v>-5.8800495176150134E-3</v>
      </c>
      <c r="L113" s="82">
        <v>-6.3108963331442273E-3</v>
      </c>
    </row>
    <row r="114" spans="2:12" x14ac:dyDescent="0.25">
      <c r="B114" s="66" t="s">
        <v>321</v>
      </c>
      <c r="C114" s="80">
        <v>0.17170606141255532</v>
      </c>
      <c r="D114" s="80">
        <v>0.63784557037825607</v>
      </c>
      <c r="E114" s="80">
        <v>-1.0464428728044796E-2</v>
      </c>
      <c r="F114" s="80">
        <v>3.274050492170404E-4</v>
      </c>
      <c r="G114" s="80">
        <v>1.5897898397367775E-2</v>
      </c>
      <c r="H114" s="80">
        <v>3.6472266882165982E-3</v>
      </c>
      <c r="I114" s="80">
        <v>3.3166943709499463E-3</v>
      </c>
      <c r="J114" s="80" t="s">
        <v>391</v>
      </c>
      <c r="K114" s="80">
        <v>-5.7115387781799896E-3</v>
      </c>
      <c r="L114" s="82">
        <v>-6.3278273915677134E-3</v>
      </c>
    </row>
    <row r="115" spans="2:12" x14ac:dyDescent="0.25">
      <c r="B115" s="66" t="s">
        <v>322</v>
      </c>
      <c r="C115" s="80">
        <v>0.16981480674177363</v>
      </c>
      <c r="D115" s="80">
        <v>0.64387508744833544</v>
      </c>
      <c r="E115" s="80">
        <v>-1.3182880130209594E-2</v>
      </c>
      <c r="F115" s="80">
        <v>2.9755777577496105E-3</v>
      </c>
      <c r="G115" s="80">
        <v>5.2525732707379182E-3</v>
      </c>
      <c r="H115" s="80">
        <v>2.0276164761918736E-3</v>
      </c>
      <c r="I115" s="80">
        <v>1.4992423423074719E-2</v>
      </c>
      <c r="J115" s="80" t="s">
        <v>391</v>
      </c>
      <c r="K115" s="80">
        <v>-5.4928464138696096E-3</v>
      </c>
      <c r="L115" s="82">
        <v>-6.5641058557678704E-3</v>
      </c>
    </row>
    <row r="116" spans="2:12" x14ac:dyDescent="0.25">
      <c r="B116" s="66" t="s">
        <v>323</v>
      </c>
      <c r="C116" s="80">
        <v>0.17585988500370489</v>
      </c>
      <c r="D116" s="80">
        <v>0.64753097407408944</v>
      </c>
      <c r="E116" s="80">
        <v>-1.3171499495577409E-2</v>
      </c>
      <c r="F116" s="80">
        <v>-1.4653860683552658E-2</v>
      </c>
      <c r="G116" s="80">
        <v>-1.1937607452417006E-2</v>
      </c>
      <c r="H116" s="80">
        <v>1.9652572923718914E-2</v>
      </c>
      <c r="I116" s="80">
        <v>-1.2997834082975501E-2</v>
      </c>
      <c r="J116" s="80">
        <v>2.0595659941464166E-2</v>
      </c>
      <c r="K116" s="80">
        <v>-5.0018944567219534E-3</v>
      </c>
      <c r="L116" s="82">
        <v>-6.2447041916900252E-3</v>
      </c>
    </row>
    <row r="117" spans="2:12" x14ac:dyDescent="0.25">
      <c r="B117" s="66" t="s">
        <v>324</v>
      </c>
      <c r="C117" s="80">
        <v>0.17524960695836822</v>
      </c>
      <c r="D117" s="80">
        <v>0.64812667170304428</v>
      </c>
      <c r="E117" s="80">
        <v>-1.3807214119993572E-2</v>
      </c>
      <c r="F117" s="80">
        <v>2.1747430718284293E-3</v>
      </c>
      <c r="G117" s="80">
        <v>1.1980034635948548E-2</v>
      </c>
      <c r="H117" s="80">
        <v>1.2722541221660943E-2</v>
      </c>
      <c r="I117" s="80">
        <v>9.2434621865340461E-3</v>
      </c>
      <c r="J117" s="80" t="s">
        <v>391</v>
      </c>
      <c r="K117" s="80">
        <v>-4.1754871310204587E-3</v>
      </c>
      <c r="L117" s="82">
        <v>-5.7156420936435408E-3</v>
      </c>
    </row>
    <row r="118" spans="2:12" x14ac:dyDescent="0.25">
      <c r="B118" s="66" t="s">
        <v>325</v>
      </c>
      <c r="C118" s="80">
        <v>0.17612711821793131</v>
      </c>
      <c r="D118" s="80">
        <v>0.64529793332327656</v>
      </c>
      <c r="E118" s="80">
        <v>-1.2702913621004548E-2</v>
      </c>
      <c r="F118" s="80">
        <v>7.384103008796457E-3</v>
      </c>
      <c r="G118" s="80">
        <v>-9.7136351065440748E-4</v>
      </c>
      <c r="H118" s="80">
        <v>1.3412849254093917E-2</v>
      </c>
      <c r="I118" s="80">
        <v>-4.7605355091384638E-3</v>
      </c>
      <c r="J118" s="80" t="s">
        <v>391</v>
      </c>
      <c r="K118" s="80">
        <v>-3.8693367773994323E-3</v>
      </c>
      <c r="L118" s="82">
        <v>-5.7693893042961956E-3</v>
      </c>
    </row>
    <row r="119" spans="2:12" x14ac:dyDescent="0.25">
      <c r="B119" s="66" t="s">
        <v>326</v>
      </c>
      <c r="C119" s="80">
        <v>0.17955786206111307</v>
      </c>
      <c r="D119" s="80">
        <v>0.65104182272533873</v>
      </c>
      <c r="E119" s="80">
        <v>-2.782897535090029E-2</v>
      </c>
      <c r="F119" s="80">
        <v>6.5809859858247544E-4</v>
      </c>
      <c r="G119" s="80">
        <v>-3.547896726888676E-4</v>
      </c>
      <c r="H119" s="80">
        <v>1.4265587046733863E-2</v>
      </c>
      <c r="I119" s="80">
        <v>-1.4540662944696692E-2</v>
      </c>
      <c r="J119" s="80" t="s">
        <v>391</v>
      </c>
      <c r="K119" s="80">
        <v>-3.4556198069475384E-3</v>
      </c>
      <c r="L119" s="82">
        <v>-6.1331723914476548E-3</v>
      </c>
    </row>
    <row r="120" spans="2:12" x14ac:dyDescent="0.25">
      <c r="B120" s="66" t="s">
        <v>327</v>
      </c>
      <c r="C120" s="80">
        <v>0.17732483624303466</v>
      </c>
      <c r="D120" s="80">
        <v>0.64826660146622128</v>
      </c>
      <c r="E120" s="80">
        <v>-8.4395597376310943E-3</v>
      </c>
      <c r="F120" s="80">
        <v>1.2961583184287933E-3</v>
      </c>
      <c r="G120" s="80">
        <v>3.1652359431645384E-3</v>
      </c>
      <c r="H120" s="80">
        <v>1.6889623762967876E-2</v>
      </c>
      <c r="I120" s="80">
        <v>1.3549290834387051E-3</v>
      </c>
      <c r="J120" s="80">
        <v>-2.8746315492711415E-3</v>
      </c>
      <c r="K120" s="80">
        <v>-2.8862769905713213E-3</v>
      </c>
      <c r="L120" s="82">
        <v>-5.5792004730474236E-3</v>
      </c>
    </row>
    <row r="121" spans="2:12" x14ac:dyDescent="0.25">
      <c r="B121" s="66" t="s">
        <v>328</v>
      </c>
      <c r="C121" s="80">
        <v>0.17711903297304157</v>
      </c>
      <c r="D121" s="80">
        <v>0.64516047140611421</v>
      </c>
      <c r="E121" s="80">
        <v>-1.3180731636122661E-2</v>
      </c>
      <c r="F121" s="80">
        <v>6.0515408937214148E-3</v>
      </c>
      <c r="G121" s="80">
        <v>-6.128043769538679E-3</v>
      </c>
      <c r="H121" s="80">
        <v>2.1853439437850675E-2</v>
      </c>
      <c r="I121" s="80">
        <v>-3.636711978161955E-3</v>
      </c>
      <c r="J121" s="80" t="s">
        <v>391</v>
      </c>
      <c r="K121" s="80">
        <v>-2.4729096777645985E-3</v>
      </c>
      <c r="L121" s="82">
        <v>-5.6428099255939994E-3</v>
      </c>
    </row>
    <row r="122" spans="2:12" x14ac:dyDescent="0.25">
      <c r="B122" s="66" t="s">
        <v>329</v>
      </c>
      <c r="C122" s="80">
        <v>0.18090564701441572</v>
      </c>
      <c r="D122" s="80">
        <v>0.64601043286059234</v>
      </c>
      <c r="E122" s="80">
        <v>-1.3687216159758209E-2</v>
      </c>
      <c r="F122" s="80">
        <v>1.4424688985868088E-3</v>
      </c>
      <c r="G122" s="80">
        <v>-2.9151311275904504E-3</v>
      </c>
      <c r="H122" s="80">
        <v>2.5891887589386098E-2</v>
      </c>
      <c r="I122" s="80">
        <v>5.1319784805237134E-4</v>
      </c>
      <c r="J122" s="80" t="s">
        <v>391</v>
      </c>
      <c r="K122" s="80">
        <v>-1.8409382776721859E-3</v>
      </c>
      <c r="L122" s="82">
        <v>-4.3779806127342384E-3</v>
      </c>
    </row>
    <row r="123" spans="2:12" x14ac:dyDescent="0.25">
      <c r="B123" s="66" t="s">
        <v>330</v>
      </c>
      <c r="C123" s="80">
        <v>0.18021496399874778</v>
      </c>
      <c r="D123" s="80">
        <v>0.64602247034679472</v>
      </c>
      <c r="E123" s="80">
        <v>-1.0432506640635634E-2</v>
      </c>
      <c r="F123" s="80">
        <v>1.8699218995841059E-2</v>
      </c>
      <c r="G123" s="80">
        <v>1.2357899202422366E-2</v>
      </c>
      <c r="H123" s="80">
        <v>1.4542471462286155E-2</v>
      </c>
      <c r="I123" s="80">
        <v>1.008739683029436E-2</v>
      </c>
      <c r="J123" s="80" t="s">
        <v>391</v>
      </c>
      <c r="K123" s="80">
        <v>-1.4755901675054337E-3</v>
      </c>
      <c r="L123" s="82">
        <v>-3.9561781100523712E-3</v>
      </c>
    </row>
    <row r="124" spans="2:12" x14ac:dyDescent="0.25">
      <c r="B124" s="66" t="s">
        <v>331</v>
      </c>
      <c r="C124" s="80">
        <v>0.18162848390345693</v>
      </c>
      <c r="D124" s="80">
        <v>0.64293833069642847</v>
      </c>
      <c r="E124" s="80">
        <v>-9.4711188625417244E-3</v>
      </c>
      <c r="F124" s="80">
        <v>3.8868052672829294E-3</v>
      </c>
      <c r="G124" s="80">
        <v>-8.3427516081365644E-5</v>
      </c>
      <c r="H124" s="80">
        <v>1.5538213595712502E-2</v>
      </c>
      <c r="I124" s="80">
        <v>6.7175000572987642E-3</v>
      </c>
      <c r="J124" s="80">
        <v>-3.7620073077700017E-3</v>
      </c>
      <c r="K124" s="80">
        <v>-1.0820196641631117E-3</v>
      </c>
      <c r="L124" s="82">
        <v>-3.3271189673550854E-3</v>
      </c>
    </row>
    <row r="125" spans="2:12" x14ac:dyDescent="0.25">
      <c r="B125" s="66" t="s">
        <v>332</v>
      </c>
      <c r="C125" s="80">
        <v>0.1789478071263893</v>
      </c>
      <c r="D125" s="80">
        <v>0.6488560608787407</v>
      </c>
      <c r="E125" s="80">
        <v>-9.9886974531977028E-3</v>
      </c>
      <c r="F125" s="80">
        <v>-3.5212006641571567E-3</v>
      </c>
      <c r="G125" s="80">
        <v>-4.5832707277267924E-3</v>
      </c>
      <c r="H125" s="80">
        <v>1.9053101366785619E-2</v>
      </c>
      <c r="I125" s="80">
        <v>4.1663564352072413E-3</v>
      </c>
      <c r="J125" s="80" t="s">
        <v>391</v>
      </c>
      <c r="K125" s="80">
        <v>-2.9665948307012492E-4</v>
      </c>
      <c r="L125" s="82">
        <v>-2.9419241385735644E-3</v>
      </c>
    </row>
    <row r="126" spans="2:12" x14ac:dyDescent="0.25">
      <c r="B126" s="66" t="s">
        <v>333</v>
      </c>
      <c r="C126" s="80">
        <v>0.17799822127490308</v>
      </c>
      <c r="D126" s="80">
        <v>0.64792125576490811</v>
      </c>
      <c r="E126" s="80">
        <v>-1.4149097444119805E-2</v>
      </c>
      <c r="F126" s="80">
        <v>4.9593004278823032E-3</v>
      </c>
      <c r="G126" s="80">
        <v>-1.6221667074322807E-4</v>
      </c>
      <c r="H126" s="80">
        <v>1.9339803788839038E-2</v>
      </c>
      <c r="I126" s="80">
        <v>6.1107539440765635E-3</v>
      </c>
      <c r="J126" s="80" t="s">
        <v>391</v>
      </c>
      <c r="K126" s="80">
        <v>3.0141999045173705E-4</v>
      </c>
      <c r="L126" s="82">
        <v>-2.1075801368184814E-3</v>
      </c>
    </row>
    <row r="127" spans="2:12" x14ac:dyDescent="0.25">
      <c r="B127" s="66" t="s">
        <v>334</v>
      </c>
      <c r="C127" s="80">
        <v>0.17751030527344439</v>
      </c>
      <c r="D127" s="80">
        <v>0.64488296584193572</v>
      </c>
      <c r="E127" s="80">
        <v>-1.6640247612894503E-2</v>
      </c>
      <c r="F127" s="80">
        <v>-4.900820699125048E-4</v>
      </c>
      <c r="G127" s="80">
        <v>-2.4304920978323011E-3</v>
      </c>
      <c r="H127" s="80">
        <v>2.6804437014898763E-2</v>
      </c>
      <c r="I127" s="80">
        <v>2.958523608640462E-4</v>
      </c>
      <c r="J127" s="80" t="s">
        <v>391</v>
      </c>
      <c r="K127" s="80">
        <v>5.9526614508108842E-4</v>
      </c>
      <c r="L127" s="82">
        <v>-1.7374028274231119E-3</v>
      </c>
    </row>
    <row r="128" spans="2:12" x14ac:dyDescent="0.25">
      <c r="B128" s="66" t="s">
        <v>335</v>
      </c>
      <c r="C128" s="80">
        <v>0.17758413794376651</v>
      </c>
      <c r="D128" s="80">
        <v>0.64630309967323274</v>
      </c>
      <c r="E128" s="80">
        <v>-1.7608373212436683E-2</v>
      </c>
      <c r="F128" s="80">
        <v>-1.9780090589624861E-3</v>
      </c>
      <c r="G128" s="80">
        <v>8.4599841545366407E-3</v>
      </c>
      <c r="H128" s="80">
        <v>2.4852371181134369E-2</v>
      </c>
      <c r="I128" s="80">
        <v>4.2383130538290459E-3</v>
      </c>
      <c r="J128" s="80">
        <v>2.0141231663114323E-2</v>
      </c>
      <c r="K128" s="80">
        <v>1.1198506683372991E-3</v>
      </c>
      <c r="L128" s="82">
        <v>-1.2951665836801569E-3</v>
      </c>
    </row>
    <row r="129" spans="2:12" x14ac:dyDescent="0.25">
      <c r="B129" s="63" t="s">
        <v>378</v>
      </c>
      <c r="C129" s="80">
        <v>0.18096872824807489</v>
      </c>
      <c r="D129" s="80">
        <v>0.64074292732169347</v>
      </c>
      <c r="E129" s="80"/>
      <c r="F129" s="80">
        <v>-5.3362681413202471E-3</v>
      </c>
      <c r="G129" s="80">
        <v>-3.8074631700643039E-3</v>
      </c>
      <c r="H129" s="80">
        <v>3.3979820978788933E-2</v>
      </c>
      <c r="I129" s="80">
        <v>5.5097752101200825E-3</v>
      </c>
      <c r="J129" s="80" t="s">
        <v>391</v>
      </c>
      <c r="K129" s="80">
        <v>1.2749021332515344E-3</v>
      </c>
      <c r="L129" s="82">
        <v>-7.532683181144357E-4</v>
      </c>
    </row>
    <row r="130" spans="2:12" x14ac:dyDescent="0.25">
      <c r="B130" s="63" t="s">
        <v>379</v>
      </c>
      <c r="C130" s="80">
        <v>0.18064402750904043</v>
      </c>
      <c r="D130" s="80">
        <v>0.64250748237203881</v>
      </c>
      <c r="E130" s="80"/>
      <c r="F130" s="80">
        <v>-7.4028024460603779E-3</v>
      </c>
      <c r="G130" s="80">
        <v>7.39241149886272E-3</v>
      </c>
      <c r="H130" s="80">
        <v>3.2398846994152741E-2</v>
      </c>
      <c r="I130" s="80">
        <v>4.354324587852787E-3</v>
      </c>
      <c r="J130" s="80" t="s">
        <v>391</v>
      </c>
      <c r="K130" s="80">
        <v>1.0848981932048887E-3</v>
      </c>
      <c r="L130" s="82">
        <v>-3.3761039099026676E-4</v>
      </c>
    </row>
    <row r="131" spans="2:12" x14ac:dyDescent="0.25">
      <c r="B131" s="63" t="s">
        <v>380</v>
      </c>
      <c r="C131" s="80">
        <v>0.18016213911865961</v>
      </c>
      <c r="D131" s="80">
        <v>0.64017367442493633</v>
      </c>
      <c r="E131" s="80"/>
      <c r="F131" s="80">
        <v>7.7659243162913243E-3</v>
      </c>
      <c r="G131" s="80">
        <v>2.2725861159108608E-3</v>
      </c>
      <c r="H131" s="80">
        <v>3.108577233540899E-2</v>
      </c>
      <c r="I131" s="80">
        <v>-7.409850443034216E-4</v>
      </c>
      <c r="J131" s="80" t="s">
        <v>391</v>
      </c>
      <c r="K131" s="80">
        <v>1.940754944970061E-4</v>
      </c>
      <c r="L131" s="82">
        <v>-1.2720696131199134E-3</v>
      </c>
    </row>
    <row r="132" spans="2:12" x14ac:dyDescent="0.25">
      <c r="B132" s="63" t="s">
        <v>381</v>
      </c>
      <c r="C132" s="80">
        <v>0.17859013527307571</v>
      </c>
      <c r="D132" s="80">
        <v>0.6374745927238209</v>
      </c>
      <c r="E132" s="80"/>
      <c r="F132" s="80">
        <v>4.4750808738121166E-3</v>
      </c>
      <c r="G132" s="80">
        <v>1.8384670695413864E-3</v>
      </c>
      <c r="H132" s="80">
        <v>2.7396523373251824E-2</v>
      </c>
      <c r="I132" s="80">
        <v>-6.4278989211175031E-4</v>
      </c>
      <c r="J132" s="80">
        <v>1.3109438292881324E-2</v>
      </c>
      <c r="K132" s="80">
        <v>-1.0727470254582403E-3</v>
      </c>
      <c r="L132" s="82">
        <v>-2.3976769186519302E-3</v>
      </c>
    </row>
    <row r="133" spans="2:12" x14ac:dyDescent="0.25">
      <c r="B133" s="69"/>
      <c r="C133" s="38"/>
      <c r="D133" s="38"/>
      <c r="E133" s="38"/>
      <c r="F133" s="38"/>
      <c r="G133" s="38"/>
      <c r="H133" s="38"/>
      <c r="I133" s="38"/>
      <c r="J133" s="38"/>
      <c r="K133" s="38"/>
      <c r="L133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Sectoral Data</vt:lpstr>
      <vt:lpstr>Tradability Index</vt:lpstr>
      <vt:lpstr>Shares</vt:lpstr>
      <vt:lpstr>EstimatiON87</vt:lpstr>
    </vt:vector>
  </TitlesOfParts>
  <Company>Bank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Di Pace</dc:creator>
  <cp:lastModifiedBy>Federico Di Pace</cp:lastModifiedBy>
  <dcterms:created xsi:type="dcterms:W3CDTF">2020-08-21T23:31:53Z</dcterms:created>
  <dcterms:modified xsi:type="dcterms:W3CDTF">2022-07-07T06:14:06Z</dcterms:modified>
</cp:coreProperties>
</file>